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 Shultz\OneDrive\Templates\Personal Finance\Debt Analysis\"/>
    </mc:Choice>
  </mc:AlternateContent>
  <bookViews>
    <workbookView xWindow="0" yWindow="96" windowWidth="22980" windowHeight="8676"/>
  </bookViews>
  <sheets>
    <sheet name="Analysis" sheetId="1" r:id="rId1"/>
    <sheet name="AmortSched" sheetId="2" state="hidden" r:id="rId2"/>
  </sheets>
  <definedNames>
    <definedName name="MinPmtBalance">IF(AND(Analysis!$Z$24&gt;0,Analysis!$Z$30&gt;0,Analysis!$Z$36&gt;0),OFFSET(AmortSched!$E$5,0,0,COUNT(AmortSched!$E$5:$E$505)),1)</definedName>
    <definedName name="_xlnm.Print_Area" localSheetId="0">Analysis!$G$3:$CT$61</definedName>
    <definedName name="ProPmtBalance">IF(AND(Analysis!$Z$24&gt;0,Analysis!$Z$30&gt;0,Analysis!$Z$36&gt;0),OFFSET(AmortSched!$L$5,0,0,COUNT(AmortSched!$L$5:$L$505)),1)</definedName>
  </definedNames>
  <calcPr calcId="152511"/>
</workbook>
</file>

<file path=xl/calcChain.xml><?xml version="1.0" encoding="utf-8"?>
<calcChain xmlns="http://schemas.openxmlformats.org/spreadsheetml/2006/main">
  <c r="BQ12" i="1" l="1"/>
  <c r="BK3" i="1" l="1"/>
  <c r="L5" i="2"/>
  <c r="I6" i="2" l="1"/>
  <c r="H6" i="2" s="1"/>
  <c r="B6" i="2"/>
  <c r="A6" i="2" s="1"/>
  <c r="E5" i="2"/>
  <c r="C6" i="2" s="1"/>
  <c r="D6" i="2" l="1"/>
  <c r="E6" i="2" s="1"/>
  <c r="J6" i="2"/>
  <c r="C7" i="2" l="1"/>
  <c r="K6" i="2"/>
  <c r="L6" i="2" s="1"/>
  <c r="I7" i="2" l="1"/>
  <c r="B7" i="2"/>
  <c r="J7" i="2" l="1"/>
  <c r="H7" i="2"/>
  <c r="D7" i="2"/>
  <c r="E7" i="2" s="1"/>
  <c r="A7" i="2"/>
  <c r="K7" i="2" l="1"/>
  <c r="L7" i="2" s="1"/>
  <c r="B8" i="2"/>
  <c r="A8" i="2" s="1"/>
  <c r="J8" i="2" l="1"/>
  <c r="C8" i="2"/>
  <c r="D8" i="2" l="1"/>
  <c r="I8" i="2"/>
  <c r="H8" i="2" s="1"/>
  <c r="E8" i="2" l="1"/>
  <c r="K8" i="2"/>
  <c r="L8" i="2" l="1"/>
  <c r="B9" i="2"/>
  <c r="A9" i="2" s="1"/>
  <c r="C9" i="2"/>
  <c r="J9" i="2" l="1"/>
  <c r="I9" i="2"/>
  <c r="D9" i="2"/>
  <c r="E9" i="2" s="1"/>
  <c r="B10" i="2" s="1"/>
  <c r="A10" i="2" s="1"/>
  <c r="H9" i="2" l="1"/>
  <c r="K9" i="2"/>
  <c r="L9" i="2" s="1"/>
  <c r="I10" i="2" s="1"/>
  <c r="C10" i="2"/>
  <c r="D10" i="2" s="1"/>
  <c r="E10" i="2" s="1"/>
  <c r="J10" i="2" l="1"/>
  <c r="K10" i="2" s="1"/>
  <c r="C11" i="2"/>
  <c r="B11" i="2"/>
  <c r="A11" i="2" s="1"/>
  <c r="H10" i="2"/>
  <c r="L10" i="2" l="1"/>
  <c r="D11" i="2"/>
  <c r="J11" i="2" l="1"/>
  <c r="I11" i="2"/>
  <c r="H11" i="2" s="1"/>
  <c r="E11" i="2"/>
  <c r="C12" i="2" s="1"/>
  <c r="K11" i="2" l="1"/>
  <c r="L11" i="2" s="1"/>
  <c r="B12" i="2"/>
  <c r="A12" i="2" s="1"/>
  <c r="I12" i="2" l="1"/>
  <c r="J12" i="2"/>
  <c r="D12" i="2"/>
  <c r="E12" i="2" s="1"/>
  <c r="H12" i="2" l="1"/>
  <c r="K12" i="2"/>
  <c r="L12" i="2" s="1"/>
  <c r="B13" i="2"/>
  <c r="C13" i="2"/>
  <c r="I13" i="2" l="1"/>
  <c r="J13" i="2"/>
  <c r="A13" i="2"/>
  <c r="D13" i="2"/>
  <c r="E13" i="2" s="1"/>
  <c r="H13" i="2" l="1"/>
  <c r="K13" i="2"/>
  <c r="L13" i="2" s="1"/>
  <c r="B14" i="2"/>
  <c r="C14" i="2"/>
  <c r="J14" i="2" l="1"/>
  <c r="I14" i="2"/>
  <c r="A14" i="2"/>
  <c r="D14" i="2"/>
  <c r="E14" i="2" s="1"/>
  <c r="C15" i="2" s="1"/>
  <c r="H14" i="2" l="1"/>
  <c r="K14" i="2"/>
  <c r="L14" i="2" s="1"/>
  <c r="B15" i="2"/>
  <c r="A15" i="2" s="1"/>
  <c r="J15" i="2" l="1"/>
  <c r="I15" i="2"/>
  <c r="D15" i="2"/>
  <c r="E15" i="2" s="1"/>
  <c r="C16" i="2" s="1"/>
  <c r="K15" i="2" l="1"/>
  <c r="L15" i="2" s="1"/>
  <c r="H15" i="2"/>
  <c r="B16" i="2"/>
  <c r="A16" i="2" s="1"/>
  <c r="D16" i="2" l="1"/>
  <c r="E16" i="2" s="1"/>
  <c r="B17" i="2" s="1"/>
  <c r="A17" i="2" s="1"/>
  <c r="I16" i="2"/>
  <c r="J16" i="2"/>
  <c r="C17" i="2" l="1"/>
  <c r="D17" i="2" s="1"/>
  <c r="E17" i="2" s="1"/>
  <c r="H16" i="2"/>
  <c r="K16" i="2"/>
  <c r="L16" i="2" s="1"/>
  <c r="J17" i="2" l="1"/>
  <c r="I17" i="2"/>
  <c r="B18" i="2"/>
  <c r="A18" i="2" s="1"/>
  <c r="C18" i="2"/>
  <c r="K17" i="2" l="1"/>
  <c r="L17" i="2" s="1"/>
  <c r="H17" i="2"/>
  <c r="D18" i="2"/>
  <c r="E18" i="2" s="1"/>
  <c r="I18" i="2" l="1"/>
  <c r="J18" i="2"/>
  <c r="H18" i="2" l="1"/>
  <c r="K18" i="2"/>
  <c r="L18" i="2" s="1"/>
  <c r="B19" i="2"/>
  <c r="A19" i="2" s="1"/>
  <c r="C19" i="2"/>
  <c r="J19" i="2" l="1"/>
  <c r="I19" i="2"/>
  <c r="D19" i="2"/>
  <c r="E19" i="2" s="1"/>
  <c r="K19" i="2" l="1"/>
  <c r="L19" i="2" s="1"/>
  <c r="H19" i="2"/>
  <c r="J20" i="2" l="1"/>
  <c r="I20" i="2"/>
  <c r="B20" i="2"/>
  <c r="A20" i="2" s="1"/>
  <c r="C20" i="2"/>
  <c r="H20" i="2" l="1"/>
  <c r="K20" i="2"/>
  <c r="D20" i="2"/>
  <c r="E20" i="2" s="1"/>
  <c r="L20" i="2" l="1"/>
  <c r="B21" i="2"/>
  <c r="A21" i="2" s="1"/>
  <c r="C21" i="2"/>
  <c r="I21" i="2" l="1"/>
  <c r="J21" i="2"/>
  <c r="D21" i="2"/>
  <c r="E21" i="2" s="1"/>
  <c r="K21" i="2" l="1"/>
  <c r="H21" i="2"/>
  <c r="B22" i="2"/>
  <c r="A22" i="2" s="1"/>
  <c r="C22" i="2"/>
  <c r="L21" i="2" l="1"/>
  <c r="D22" i="2"/>
  <c r="E22" i="2" s="1"/>
  <c r="I22" i="2" l="1"/>
  <c r="J22" i="2"/>
  <c r="K22" i="2" l="1"/>
  <c r="L22" i="2" s="1"/>
  <c r="H22" i="2"/>
  <c r="B23" i="2"/>
  <c r="A23" i="2" s="1"/>
  <c r="C23" i="2"/>
  <c r="I23" i="2" l="1"/>
  <c r="J23" i="2"/>
  <c r="D23" i="2"/>
  <c r="E23" i="2" s="1"/>
  <c r="H23" i="2" l="1"/>
  <c r="K23" i="2"/>
  <c r="L23" i="2" s="1"/>
  <c r="B24" i="2"/>
  <c r="A24" i="2" s="1"/>
  <c r="C24" i="2"/>
  <c r="I24" i="2" l="1"/>
  <c r="J24" i="2"/>
  <c r="D24" i="2"/>
  <c r="E24" i="2" s="1"/>
  <c r="H24" i="2" l="1"/>
  <c r="K24" i="2"/>
  <c r="L24" i="2" s="1"/>
  <c r="J25" i="2" l="1"/>
  <c r="I25" i="2"/>
  <c r="B25" i="2"/>
  <c r="A25" i="2" s="1"/>
  <c r="C25" i="2"/>
  <c r="H25" i="2" l="1"/>
  <c r="K25" i="2"/>
  <c r="L25" i="2" s="1"/>
  <c r="D25" i="2"/>
  <c r="E25" i="2" s="1"/>
  <c r="I26" i="2" l="1"/>
  <c r="J26" i="2"/>
  <c r="B26" i="2"/>
  <c r="A26" i="2" s="1"/>
  <c r="C26" i="2"/>
  <c r="H26" i="2" l="1"/>
  <c r="K26" i="2"/>
  <c r="L26" i="2" s="1"/>
  <c r="D26" i="2"/>
  <c r="E26" i="2" s="1"/>
  <c r="J27" i="2" l="1"/>
  <c r="I27" i="2"/>
  <c r="B27" i="2"/>
  <c r="A27" i="2" s="1"/>
  <c r="C27" i="2"/>
  <c r="H27" i="2" l="1"/>
  <c r="K27" i="2"/>
  <c r="L27" i="2" s="1"/>
  <c r="D27" i="2"/>
  <c r="E27" i="2" s="1"/>
  <c r="J28" i="2" l="1"/>
  <c r="I28" i="2"/>
  <c r="B28" i="2"/>
  <c r="A28" i="2" s="1"/>
  <c r="C28" i="2"/>
  <c r="H28" i="2" l="1"/>
  <c r="K28" i="2"/>
  <c r="L28" i="2" s="1"/>
  <c r="D28" i="2"/>
  <c r="E28" i="2" s="1"/>
  <c r="J29" i="2" l="1"/>
  <c r="I29" i="2"/>
  <c r="B29" i="2"/>
  <c r="A29" i="2" s="1"/>
  <c r="C29" i="2"/>
  <c r="H29" i="2" l="1"/>
  <c r="K29" i="2"/>
  <c r="L29" i="2" s="1"/>
  <c r="D29" i="2"/>
  <c r="E29" i="2" s="1"/>
  <c r="J30" i="2" l="1"/>
  <c r="I30" i="2"/>
  <c r="H30" i="2" l="1"/>
  <c r="K30" i="2"/>
  <c r="B30" i="2"/>
  <c r="A30" i="2" s="1"/>
  <c r="C30" i="2"/>
  <c r="L30" i="2" l="1"/>
  <c r="D30" i="2"/>
  <c r="E30" i="2" s="1"/>
  <c r="J31" i="2" l="1"/>
  <c r="I31" i="2"/>
  <c r="H31" i="2" s="1"/>
  <c r="B31" i="2"/>
  <c r="A31" i="2" s="1"/>
  <c r="C31" i="2"/>
  <c r="K31" i="2" l="1"/>
  <c r="L31" i="2" s="1"/>
  <c r="D31" i="2"/>
  <c r="E31" i="2" s="1"/>
  <c r="J32" i="2" l="1"/>
  <c r="I32" i="2"/>
  <c r="H32" i="2" l="1"/>
  <c r="K32" i="2"/>
  <c r="L32" i="2" s="1"/>
  <c r="B32" i="2"/>
  <c r="A32" i="2" s="1"/>
  <c r="C32" i="2"/>
  <c r="I33" i="2" l="1"/>
  <c r="J33" i="2"/>
  <c r="D32" i="2"/>
  <c r="E32" i="2" s="1"/>
  <c r="H33" i="2" l="1"/>
  <c r="K33" i="2"/>
  <c r="L33" i="2" s="1"/>
  <c r="B33" i="2"/>
  <c r="A33" i="2" s="1"/>
  <c r="J34" i="2" l="1"/>
  <c r="I34" i="2"/>
  <c r="C33" i="2"/>
  <c r="D33" i="2" s="1"/>
  <c r="E33" i="2" s="1"/>
  <c r="H34" i="2" l="1"/>
  <c r="K34" i="2"/>
  <c r="L34" i="2" s="1"/>
  <c r="C34" i="2"/>
  <c r="B34" i="2"/>
  <c r="I35" i="2" l="1"/>
  <c r="J35" i="2"/>
  <c r="D34" i="2"/>
  <c r="E34" i="2" s="1"/>
  <c r="A34" i="2"/>
  <c r="H35" i="2" l="1"/>
  <c r="K35" i="2"/>
  <c r="L35" i="2" s="1"/>
  <c r="C35" i="2"/>
  <c r="I36" i="2" l="1"/>
  <c r="J36" i="2"/>
  <c r="B35" i="2"/>
  <c r="A35" i="2" s="1"/>
  <c r="H36" i="2" l="1"/>
  <c r="K36" i="2"/>
  <c r="L36" i="2" s="1"/>
  <c r="D35" i="2"/>
  <c r="J37" i="2" l="1"/>
  <c r="I37" i="2"/>
  <c r="E35" i="2"/>
  <c r="H37" i="2" l="1"/>
  <c r="K37" i="2"/>
  <c r="C36" i="2"/>
  <c r="B36" i="2"/>
  <c r="A36" i="2" s="1"/>
  <c r="L37" i="2" l="1"/>
  <c r="D36" i="2"/>
  <c r="E36" i="2" s="1"/>
  <c r="I38" i="2" l="1"/>
  <c r="J38" i="2"/>
  <c r="C37" i="2"/>
  <c r="B37" i="2"/>
  <c r="H38" i="2" l="1"/>
  <c r="K38" i="2"/>
  <c r="L38" i="2" s="1"/>
  <c r="A37" i="2"/>
  <c r="D37" i="2"/>
  <c r="E37" i="2" s="1"/>
  <c r="J39" i="2" l="1"/>
  <c r="I39" i="2"/>
  <c r="C38" i="2"/>
  <c r="B38" i="2"/>
  <c r="K39" i="2" l="1"/>
  <c r="L39" i="2" s="1"/>
  <c r="H39" i="2"/>
  <c r="A38" i="2"/>
  <c r="D38" i="2"/>
  <c r="E38" i="2" s="1"/>
  <c r="I40" i="2" l="1"/>
  <c r="J40" i="2"/>
  <c r="C39" i="2"/>
  <c r="B39" i="2"/>
  <c r="H40" i="2" l="1"/>
  <c r="K40" i="2"/>
  <c r="A39" i="2"/>
  <c r="D39" i="2"/>
  <c r="E39" i="2" s="1"/>
  <c r="C40" i="2" s="1"/>
  <c r="L40" i="2" l="1"/>
  <c r="B40" i="2"/>
  <c r="A40" i="2" s="1"/>
  <c r="J41" i="2" l="1"/>
  <c r="I41" i="2"/>
  <c r="H41" i="2" s="1"/>
  <c r="D40" i="2"/>
  <c r="E40" i="2" s="1"/>
  <c r="K41" i="2" l="1"/>
  <c r="L41" i="2" s="1"/>
  <c r="B41" i="2"/>
  <c r="A41" i="2" s="1"/>
  <c r="C41" i="2"/>
  <c r="I42" i="2" l="1"/>
  <c r="J42" i="2"/>
  <c r="D41" i="2"/>
  <c r="E41" i="2" s="1"/>
  <c r="H42" i="2" l="1"/>
  <c r="K42" i="2"/>
  <c r="L42" i="2" s="1"/>
  <c r="B42" i="2"/>
  <c r="A42" i="2" s="1"/>
  <c r="C42" i="2"/>
  <c r="I43" i="2" l="1"/>
  <c r="J43" i="2"/>
  <c r="D42" i="2"/>
  <c r="E42" i="2" s="1"/>
  <c r="K43" i="2" l="1"/>
  <c r="L43" i="2" s="1"/>
  <c r="H43" i="2"/>
  <c r="C43" i="2"/>
  <c r="B43" i="2"/>
  <c r="I44" i="2" l="1"/>
  <c r="J44" i="2"/>
  <c r="D43" i="2"/>
  <c r="A43" i="2"/>
  <c r="K44" i="2" l="1"/>
  <c r="L44" i="2" s="1"/>
  <c r="H44" i="2"/>
  <c r="E43" i="2"/>
  <c r="J45" i="2" l="1"/>
  <c r="I45" i="2"/>
  <c r="C44" i="2"/>
  <c r="B44" i="2"/>
  <c r="A44" i="2" s="1"/>
  <c r="K45" i="2" l="1"/>
  <c r="L45" i="2" s="1"/>
  <c r="H45" i="2"/>
  <c r="D44" i="2"/>
  <c r="I46" i="2" l="1"/>
  <c r="J46" i="2"/>
  <c r="E44" i="2"/>
  <c r="K46" i="2" l="1"/>
  <c r="L46" i="2" s="1"/>
  <c r="H46" i="2"/>
  <c r="B45" i="2"/>
  <c r="C45" i="2"/>
  <c r="I47" i="2" l="1"/>
  <c r="J47" i="2"/>
  <c r="D45" i="2"/>
  <c r="A45" i="2"/>
  <c r="H47" i="2" l="1"/>
  <c r="K47" i="2"/>
  <c r="L47" i="2" s="1"/>
  <c r="E45" i="2"/>
  <c r="J48" i="2" l="1"/>
  <c r="I48" i="2"/>
  <c r="C46" i="2"/>
  <c r="B46" i="2"/>
  <c r="A46" i="2" s="1"/>
  <c r="H48" i="2" l="1"/>
  <c r="K48" i="2"/>
  <c r="L48" i="2" s="1"/>
  <c r="D46" i="2"/>
  <c r="E46" i="2" s="1"/>
  <c r="J49" i="2" l="1"/>
  <c r="I49" i="2"/>
  <c r="B47" i="2"/>
  <c r="C47" i="2"/>
  <c r="H49" i="2" l="1"/>
  <c r="K49" i="2"/>
  <c r="L49" i="2" s="1"/>
  <c r="A47" i="2"/>
  <c r="D47" i="2"/>
  <c r="E47" i="2" s="1"/>
  <c r="I50" i="2" l="1"/>
  <c r="J50" i="2"/>
  <c r="B48" i="2"/>
  <c r="C48" i="2"/>
  <c r="H50" i="2" l="1"/>
  <c r="K50" i="2"/>
  <c r="L50" i="2" s="1"/>
  <c r="A48" i="2"/>
  <c r="D48" i="2"/>
  <c r="E48" i="2" s="1"/>
  <c r="J51" i="2" l="1"/>
  <c r="I51" i="2"/>
  <c r="C49" i="2"/>
  <c r="B49" i="2"/>
  <c r="H51" i="2" l="1"/>
  <c r="K51" i="2"/>
  <c r="L51" i="2" s="1"/>
  <c r="A49" i="2"/>
  <c r="D49" i="2"/>
  <c r="E49" i="2" s="1"/>
  <c r="I52" i="2" l="1"/>
  <c r="J52" i="2"/>
  <c r="B50" i="2"/>
  <c r="C50" i="2"/>
  <c r="K52" i="2" l="1"/>
  <c r="L52" i="2" s="1"/>
  <c r="H52" i="2"/>
  <c r="A50" i="2"/>
  <c r="D50" i="2"/>
  <c r="E50" i="2" s="1"/>
  <c r="J53" i="2" l="1"/>
  <c r="I53" i="2"/>
  <c r="B51" i="2"/>
  <c r="C51" i="2"/>
  <c r="K53" i="2" l="1"/>
  <c r="L53" i="2" s="1"/>
  <c r="H53" i="2"/>
  <c r="A51" i="2"/>
  <c r="D51" i="2"/>
  <c r="E51" i="2" s="1"/>
  <c r="J54" i="2" l="1"/>
  <c r="I54" i="2"/>
  <c r="B52" i="2"/>
  <c r="C52" i="2"/>
  <c r="H54" i="2" l="1"/>
  <c r="K54" i="2"/>
  <c r="L54" i="2" s="1"/>
  <c r="A52" i="2"/>
  <c r="D52" i="2"/>
  <c r="E52" i="2" s="1"/>
  <c r="J55" i="2" l="1"/>
  <c r="I55" i="2"/>
  <c r="B53" i="2"/>
  <c r="C53" i="2"/>
  <c r="K55" i="2" l="1"/>
  <c r="L55" i="2" s="1"/>
  <c r="H55" i="2"/>
  <c r="A53" i="2"/>
  <c r="D53" i="2"/>
  <c r="E53" i="2" s="1"/>
  <c r="I56" i="2" l="1"/>
  <c r="J56" i="2"/>
  <c r="B54" i="2"/>
  <c r="A54" i="2" s="1"/>
  <c r="C54" i="2"/>
  <c r="D54" i="2" l="1"/>
  <c r="E54" i="2" s="1"/>
  <c r="B55" i="2" s="1"/>
  <c r="K56" i="2"/>
  <c r="L56" i="2" s="1"/>
  <c r="H56" i="2"/>
  <c r="C55" i="2" l="1"/>
  <c r="D55" i="2" s="1"/>
  <c r="E55" i="2" s="1"/>
  <c r="I57" i="2"/>
  <c r="J57" i="2"/>
  <c r="A55" i="2"/>
  <c r="K57" i="2" l="1"/>
  <c r="L57" i="2" s="1"/>
  <c r="H57" i="2"/>
  <c r="B56" i="2"/>
  <c r="A56" i="2" s="1"/>
  <c r="C56" i="2"/>
  <c r="I58" i="2" l="1"/>
  <c r="J58" i="2"/>
  <c r="D56" i="2"/>
  <c r="E56" i="2" s="1"/>
  <c r="H58" i="2" l="1"/>
  <c r="K58" i="2"/>
  <c r="L58" i="2" s="1"/>
  <c r="B57" i="2"/>
  <c r="C57" i="2"/>
  <c r="J59" i="2" l="1"/>
  <c r="I59" i="2"/>
  <c r="A57" i="2"/>
  <c r="D57" i="2"/>
  <c r="E57" i="2" s="1"/>
  <c r="H59" i="2" l="1"/>
  <c r="K59" i="2"/>
  <c r="L59" i="2" s="1"/>
  <c r="B58" i="2"/>
  <c r="C58" i="2"/>
  <c r="J60" i="2" l="1"/>
  <c r="I60" i="2"/>
  <c r="A58" i="2"/>
  <c r="D58" i="2"/>
  <c r="E58" i="2" s="1"/>
  <c r="K60" i="2" l="1"/>
  <c r="L60" i="2" s="1"/>
  <c r="H60" i="2"/>
  <c r="B59" i="2"/>
  <c r="A59" i="2" s="1"/>
  <c r="C59" i="2"/>
  <c r="D59" i="2" l="1"/>
  <c r="E59" i="2" s="1"/>
  <c r="B60" i="2" s="1"/>
  <c r="I61" i="2"/>
  <c r="J61" i="2"/>
  <c r="C60" i="2" l="1"/>
  <c r="D60" i="2" s="1"/>
  <c r="E60" i="2" s="1"/>
  <c r="B61" i="2" s="1"/>
  <c r="H61" i="2"/>
  <c r="K61" i="2"/>
  <c r="L61" i="2" s="1"/>
  <c r="A60" i="2"/>
  <c r="J62" i="2" l="1"/>
  <c r="I62" i="2"/>
  <c r="C61" i="2"/>
  <c r="D61" i="2" s="1"/>
  <c r="E61" i="2" s="1"/>
  <c r="A61" i="2"/>
  <c r="H62" i="2" l="1"/>
  <c r="K62" i="2"/>
  <c r="L62" i="2" s="1"/>
  <c r="B62" i="2"/>
  <c r="J63" i="2" l="1"/>
  <c r="I63" i="2"/>
  <c r="C62" i="2"/>
  <c r="D62" i="2" s="1"/>
  <c r="E62" i="2" s="1"/>
  <c r="A62" i="2"/>
  <c r="H63" i="2" l="1"/>
  <c r="K63" i="2"/>
  <c r="B63" i="2"/>
  <c r="C63" i="2"/>
  <c r="L63" i="2" l="1"/>
  <c r="D63" i="2"/>
  <c r="E63" i="2" s="1"/>
  <c r="A63" i="2"/>
  <c r="I64" i="2" l="1"/>
  <c r="J64" i="2"/>
  <c r="B64" i="2"/>
  <c r="C64" i="2"/>
  <c r="K64" i="2" l="1"/>
  <c r="L64" i="2" s="1"/>
  <c r="H64" i="2"/>
  <c r="A64" i="2"/>
  <c r="D64" i="2"/>
  <c r="E64" i="2" s="1"/>
  <c r="J65" i="2" l="1"/>
  <c r="I65" i="2"/>
  <c r="B65" i="2"/>
  <c r="C65" i="2"/>
  <c r="K65" i="2" l="1"/>
  <c r="L65" i="2" s="1"/>
  <c r="H65" i="2"/>
  <c r="A65" i="2"/>
  <c r="D65" i="2"/>
  <c r="E65" i="2" s="1"/>
  <c r="I66" i="2" l="1"/>
  <c r="J66" i="2"/>
  <c r="C66" i="2"/>
  <c r="B66" i="2"/>
  <c r="K66" i="2" l="1"/>
  <c r="L66" i="2" s="1"/>
  <c r="H66" i="2"/>
  <c r="A66" i="2"/>
  <c r="D66" i="2"/>
  <c r="E66" i="2" s="1"/>
  <c r="I67" i="2" l="1"/>
  <c r="J67" i="2"/>
  <c r="B67" i="2"/>
  <c r="C67" i="2"/>
  <c r="K67" i="2" l="1"/>
  <c r="L67" i="2" s="1"/>
  <c r="H67" i="2"/>
  <c r="A67" i="2"/>
  <c r="D67" i="2"/>
  <c r="E67" i="2" s="1"/>
  <c r="I68" i="2" l="1"/>
  <c r="J68" i="2"/>
  <c r="C68" i="2"/>
  <c r="B68" i="2"/>
  <c r="H68" i="2" l="1"/>
  <c r="K68" i="2"/>
  <c r="L68" i="2" s="1"/>
  <c r="D68" i="2"/>
  <c r="E68" i="2" s="1"/>
  <c r="A68" i="2"/>
  <c r="J69" i="2" l="1"/>
  <c r="I69" i="2"/>
  <c r="C69" i="2"/>
  <c r="B69" i="2"/>
  <c r="K69" i="2" l="1"/>
  <c r="L69" i="2" s="1"/>
  <c r="H69" i="2"/>
  <c r="D69" i="2"/>
  <c r="E69" i="2" s="1"/>
  <c r="A69" i="2"/>
  <c r="J70" i="2" l="1"/>
  <c r="I70" i="2"/>
  <c r="B70" i="2"/>
  <c r="C70" i="2"/>
  <c r="K70" i="2" l="1"/>
  <c r="L70" i="2" s="1"/>
  <c r="H70" i="2"/>
  <c r="A70" i="2"/>
  <c r="D70" i="2"/>
  <c r="E70" i="2" s="1"/>
  <c r="I71" i="2" l="1"/>
  <c r="J71" i="2"/>
  <c r="B71" i="2"/>
  <c r="C71" i="2"/>
  <c r="K71" i="2" l="1"/>
  <c r="L71" i="2" s="1"/>
  <c r="H71" i="2"/>
  <c r="A71" i="2"/>
  <c r="D71" i="2"/>
  <c r="E71" i="2" s="1"/>
  <c r="J72" i="2" l="1"/>
  <c r="I72" i="2"/>
  <c r="C72" i="2"/>
  <c r="B72" i="2"/>
  <c r="H72" i="2" l="1"/>
  <c r="K72" i="2"/>
  <c r="L72" i="2" s="1"/>
  <c r="A72" i="2"/>
  <c r="D72" i="2"/>
  <c r="E72" i="2" s="1"/>
  <c r="I73" i="2" l="1"/>
  <c r="J73" i="2"/>
  <c r="C73" i="2"/>
  <c r="B73" i="2"/>
  <c r="K73" i="2" l="1"/>
  <c r="L73" i="2" s="1"/>
  <c r="H73" i="2"/>
  <c r="A73" i="2"/>
  <c r="D73" i="2"/>
  <c r="E73" i="2" s="1"/>
  <c r="I74" i="2" l="1"/>
  <c r="J74" i="2"/>
  <c r="C74" i="2"/>
  <c r="B74" i="2"/>
  <c r="K74" i="2" l="1"/>
  <c r="L74" i="2" s="1"/>
  <c r="H74" i="2"/>
  <c r="A74" i="2"/>
  <c r="D74" i="2"/>
  <c r="E74" i="2" s="1"/>
  <c r="J75" i="2" l="1"/>
  <c r="I75" i="2"/>
  <c r="C75" i="2"/>
  <c r="B75" i="2"/>
  <c r="H75" i="2" l="1"/>
  <c r="K75" i="2"/>
  <c r="L75" i="2" s="1"/>
  <c r="A75" i="2"/>
  <c r="D75" i="2"/>
  <c r="E75" i="2" s="1"/>
  <c r="I76" i="2" l="1"/>
  <c r="J76" i="2"/>
  <c r="C76" i="2"/>
  <c r="B76" i="2"/>
  <c r="H76" i="2" l="1"/>
  <c r="K76" i="2"/>
  <c r="L76" i="2" s="1"/>
  <c r="A76" i="2"/>
  <c r="D76" i="2"/>
  <c r="E76" i="2" s="1"/>
  <c r="I77" i="2" l="1"/>
  <c r="J77" i="2"/>
  <c r="C77" i="2"/>
  <c r="B77" i="2"/>
  <c r="K77" i="2" l="1"/>
  <c r="L77" i="2" s="1"/>
  <c r="H77" i="2"/>
  <c r="A77" i="2"/>
  <c r="D77" i="2"/>
  <c r="E77" i="2" s="1"/>
  <c r="I78" i="2" l="1"/>
  <c r="J78" i="2"/>
  <c r="C78" i="2"/>
  <c r="B78" i="2"/>
  <c r="K78" i="2" l="1"/>
  <c r="L78" i="2" s="1"/>
  <c r="H78" i="2"/>
  <c r="A78" i="2"/>
  <c r="D78" i="2"/>
  <c r="E78" i="2" s="1"/>
  <c r="J79" i="2" l="1"/>
  <c r="I79" i="2"/>
  <c r="C79" i="2"/>
  <c r="B79" i="2"/>
  <c r="H79" i="2" l="1"/>
  <c r="K79" i="2"/>
  <c r="L79" i="2" s="1"/>
  <c r="A79" i="2"/>
  <c r="D79" i="2"/>
  <c r="E79" i="2" s="1"/>
  <c r="J80" i="2" l="1"/>
  <c r="I80" i="2"/>
  <c r="B80" i="2"/>
  <c r="C80" i="2"/>
  <c r="H80" i="2" l="1"/>
  <c r="K80" i="2"/>
  <c r="L80" i="2" s="1"/>
  <c r="A80" i="2"/>
  <c r="D80" i="2"/>
  <c r="E80" i="2" s="1"/>
  <c r="I81" i="2" l="1"/>
  <c r="J81" i="2"/>
  <c r="C81" i="2"/>
  <c r="B81" i="2"/>
  <c r="K81" i="2" l="1"/>
  <c r="L81" i="2" s="1"/>
  <c r="H81" i="2"/>
  <c r="D81" i="2"/>
  <c r="E81" i="2" s="1"/>
  <c r="A81" i="2"/>
  <c r="I82" i="2" l="1"/>
  <c r="J82" i="2"/>
  <c r="B82" i="2"/>
  <c r="C82" i="2"/>
  <c r="K82" i="2" l="1"/>
  <c r="L82" i="2" s="1"/>
  <c r="H82" i="2"/>
  <c r="D82" i="2"/>
  <c r="E82" i="2" s="1"/>
  <c r="A82" i="2"/>
  <c r="I83" i="2" l="1"/>
  <c r="J83" i="2"/>
  <c r="B83" i="2"/>
  <c r="C83" i="2"/>
  <c r="H83" i="2" l="1"/>
  <c r="K83" i="2"/>
  <c r="L83" i="2" s="1"/>
  <c r="A83" i="2"/>
  <c r="D83" i="2"/>
  <c r="E83" i="2" s="1"/>
  <c r="J84" i="2" l="1"/>
  <c r="I84" i="2"/>
  <c r="B84" i="2"/>
  <c r="C84" i="2"/>
  <c r="H84" i="2" l="1"/>
  <c r="K84" i="2"/>
  <c r="L84" i="2" s="1"/>
  <c r="A84" i="2"/>
  <c r="D84" i="2"/>
  <c r="E84" i="2" s="1"/>
  <c r="J85" i="2" l="1"/>
  <c r="I85" i="2"/>
  <c r="B85" i="2"/>
  <c r="C85" i="2"/>
  <c r="H85" i="2" l="1"/>
  <c r="K85" i="2"/>
  <c r="L85" i="2" s="1"/>
  <c r="A85" i="2"/>
  <c r="D85" i="2"/>
  <c r="E85" i="2" s="1"/>
  <c r="J86" i="2" l="1"/>
  <c r="I86" i="2"/>
  <c r="B86" i="2"/>
  <c r="C86" i="2"/>
  <c r="H86" i="2" l="1"/>
  <c r="K86" i="2"/>
  <c r="L86" i="2" s="1"/>
  <c r="A86" i="2"/>
  <c r="D86" i="2"/>
  <c r="E86" i="2" s="1"/>
  <c r="J87" i="2" l="1"/>
  <c r="I87" i="2"/>
  <c r="B87" i="2"/>
  <c r="C87" i="2"/>
  <c r="H87" i="2" l="1"/>
  <c r="K87" i="2"/>
  <c r="L87" i="2" s="1"/>
  <c r="A87" i="2"/>
  <c r="D87" i="2"/>
  <c r="E87" i="2" s="1"/>
  <c r="J88" i="2" l="1"/>
  <c r="I88" i="2"/>
  <c r="B88" i="2"/>
  <c r="C88" i="2"/>
  <c r="H88" i="2" l="1"/>
  <c r="K88" i="2"/>
  <c r="L88" i="2" s="1"/>
  <c r="A88" i="2"/>
  <c r="D88" i="2"/>
  <c r="E88" i="2" s="1"/>
  <c r="J89" i="2" l="1"/>
  <c r="I89" i="2"/>
  <c r="B89" i="2"/>
  <c r="C89" i="2"/>
  <c r="H89" i="2" l="1"/>
  <c r="K89" i="2"/>
  <c r="L89" i="2" s="1"/>
  <c r="A89" i="2"/>
  <c r="D89" i="2"/>
  <c r="E89" i="2" s="1"/>
  <c r="I90" i="2" l="1"/>
  <c r="J90" i="2"/>
  <c r="B90" i="2"/>
  <c r="C90" i="2"/>
  <c r="K90" i="2" l="1"/>
  <c r="L90" i="2" s="1"/>
  <c r="H90" i="2"/>
  <c r="A90" i="2"/>
  <c r="D90" i="2"/>
  <c r="E90" i="2" s="1"/>
  <c r="I91" i="2" l="1"/>
  <c r="J91" i="2"/>
  <c r="C91" i="2"/>
  <c r="B91" i="2"/>
  <c r="H91" i="2" l="1"/>
  <c r="K91" i="2"/>
  <c r="L91" i="2" s="1"/>
  <c r="A91" i="2"/>
  <c r="D91" i="2"/>
  <c r="E91" i="2" s="1"/>
  <c r="I92" i="2" l="1"/>
  <c r="J92" i="2"/>
  <c r="C92" i="2"/>
  <c r="B92" i="2"/>
  <c r="K92" i="2" l="1"/>
  <c r="L92" i="2" s="1"/>
  <c r="H92" i="2"/>
  <c r="A92" i="2"/>
  <c r="D92" i="2"/>
  <c r="E92" i="2" s="1"/>
  <c r="I93" i="2" l="1"/>
  <c r="J93" i="2"/>
  <c r="C93" i="2"/>
  <c r="B93" i="2"/>
  <c r="K93" i="2" l="1"/>
  <c r="L93" i="2" s="1"/>
  <c r="H93" i="2"/>
  <c r="D93" i="2"/>
  <c r="E93" i="2" s="1"/>
  <c r="A93" i="2"/>
  <c r="J94" i="2" l="1"/>
  <c r="I94" i="2"/>
  <c r="C94" i="2"/>
  <c r="B94" i="2"/>
  <c r="K94" i="2" l="1"/>
  <c r="L94" i="2" s="1"/>
  <c r="H94" i="2"/>
  <c r="A94" i="2"/>
  <c r="D94" i="2"/>
  <c r="E94" i="2" s="1"/>
  <c r="J95" i="2" l="1"/>
  <c r="I95" i="2"/>
  <c r="C95" i="2"/>
  <c r="B95" i="2"/>
  <c r="H95" i="2" l="1"/>
  <c r="K95" i="2"/>
  <c r="L95" i="2" s="1"/>
  <c r="D95" i="2"/>
  <c r="E95" i="2" s="1"/>
  <c r="A95" i="2"/>
  <c r="J96" i="2" l="1"/>
  <c r="I96" i="2"/>
  <c r="C96" i="2"/>
  <c r="B96" i="2"/>
  <c r="K96" i="2" l="1"/>
  <c r="L96" i="2" s="1"/>
  <c r="H96" i="2"/>
  <c r="D96" i="2"/>
  <c r="E96" i="2" s="1"/>
  <c r="A96" i="2"/>
  <c r="I97" i="2" l="1"/>
  <c r="J97" i="2"/>
  <c r="B97" i="2"/>
  <c r="A97" i="2" s="1"/>
  <c r="C97" i="2"/>
  <c r="K97" i="2" l="1"/>
  <c r="L97" i="2" s="1"/>
  <c r="H97" i="2"/>
  <c r="D97" i="2"/>
  <c r="E97" i="2" s="1"/>
  <c r="J98" i="2" l="1"/>
  <c r="I98" i="2"/>
  <c r="C98" i="2"/>
  <c r="B98" i="2"/>
  <c r="K98" i="2" l="1"/>
  <c r="L98" i="2" s="1"/>
  <c r="H98" i="2"/>
  <c r="D98" i="2"/>
  <c r="A98" i="2"/>
  <c r="J99" i="2" l="1"/>
  <c r="I99" i="2"/>
  <c r="E98" i="2"/>
  <c r="K99" i="2" l="1"/>
  <c r="L99" i="2" s="1"/>
  <c r="H99" i="2"/>
  <c r="C99" i="2"/>
  <c r="B99" i="2"/>
  <c r="A99" i="2" s="1"/>
  <c r="J100" i="2" l="1"/>
  <c r="I100" i="2"/>
  <c r="D99" i="2"/>
  <c r="E99" i="2" s="1"/>
  <c r="K100" i="2" l="1"/>
  <c r="L100" i="2" s="1"/>
  <c r="H100" i="2"/>
  <c r="B100" i="2"/>
  <c r="C100" i="2"/>
  <c r="J101" i="2" l="1"/>
  <c r="I101" i="2"/>
  <c r="A100" i="2"/>
  <c r="D100" i="2"/>
  <c r="E100" i="2" s="1"/>
  <c r="H101" i="2" l="1"/>
  <c r="K101" i="2"/>
  <c r="L101" i="2" s="1"/>
  <c r="B101" i="2"/>
  <c r="C101" i="2"/>
  <c r="I102" i="2" l="1"/>
  <c r="J102" i="2"/>
  <c r="A101" i="2"/>
  <c r="D101" i="2"/>
  <c r="E101" i="2" s="1"/>
  <c r="K102" i="2" l="1"/>
  <c r="L102" i="2" s="1"/>
  <c r="H102" i="2"/>
  <c r="B102" i="2"/>
  <c r="C102" i="2"/>
  <c r="J103" i="2" l="1"/>
  <c r="I103" i="2"/>
  <c r="D102" i="2"/>
  <c r="E102" i="2" s="1"/>
  <c r="A102" i="2"/>
  <c r="H103" i="2" l="1"/>
  <c r="K103" i="2"/>
  <c r="L103" i="2" s="1"/>
  <c r="B103" i="2"/>
  <c r="C103" i="2"/>
  <c r="I104" i="2" l="1"/>
  <c r="J104" i="2"/>
  <c r="A103" i="2"/>
  <c r="D103" i="2"/>
  <c r="E103" i="2" s="1"/>
  <c r="K104" i="2" l="1"/>
  <c r="L104" i="2" s="1"/>
  <c r="H104" i="2"/>
  <c r="C104" i="2"/>
  <c r="B104" i="2"/>
  <c r="J105" i="2" l="1"/>
  <c r="I105" i="2"/>
  <c r="A104" i="2"/>
  <c r="D104" i="2"/>
  <c r="E104" i="2" s="1"/>
  <c r="H105" i="2" l="1"/>
  <c r="K105" i="2"/>
  <c r="L105" i="2" s="1"/>
  <c r="C105" i="2"/>
  <c r="B105" i="2"/>
  <c r="I106" i="2" l="1"/>
  <c r="J106" i="2"/>
  <c r="D105" i="2"/>
  <c r="E105" i="2" s="1"/>
  <c r="A105" i="2"/>
  <c r="H106" i="2" l="1"/>
  <c r="K106" i="2"/>
  <c r="L106" i="2" s="1"/>
  <c r="B106" i="2"/>
  <c r="C106" i="2"/>
  <c r="J107" i="2" l="1"/>
  <c r="I107" i="2"/>
  <c r="D106" i="2"/>
  <c r="E106" i="2" s="1"/>
  <c r="A106" i="2"/>
  <c r="K107" i="2" l="1"/>
  <c r="L107" i="2" s="1"/>
  <c r="H107" i="2"/>
  <c r="B107" i="2"/>
  <c r="C107" i="2"/>
  <c r="I108" i="2" l="1"/>
  <c r="J108" i="2"/>
  <c r="A107" i="2"/>
  <c r="D107" i="2"/>
  <c r="E107" i="2" s="1"/>
  <c r="H108" i="2" l="1"/>
  <c r="K108" i="2"/>
  <c r="L108" i="2" s="1"/>
  <c r="B108" i="2"/>
  <c r="C108" i="2"/>
  <c r="I109" i="2" l="1"/>
  <c r="J109" i="2"/>
  <c r="A108" i="2"/>
  <c r="D108" i="2"/>
  <c r="E108" i="2" s="1"/>
  <c r="H109" i="2" l="1"/>
  <c r="K109" i="2"/>
  <c r="L109" i="2" s="1"/>
  <c r="B109" i="2"/>
  <c r="C109" i="2"/>
  <c r="I110" i="2" l="1"/>
  <c r="J110" i="2"/>
  <c r="A109" i="2"/>
  <c r="D109" i="2"/>
  <c r="E109" i="2" s="1"/>
  <c r="K110" i="2" l="1"/>
  <c r="L110" i="2" s="1"/>
  <c r="H110" i="2"/>
  <c r="B110" i="2"/>
  <c r="C110" i="2"/>
  <c r="J111" i="2" l="1"/>
  <c r="I111" i="2"/>
  <c r="D110" i="2"/>
  <c r="E110" i="2" s="1"/>
  <c r="A110" i="2"/>
  <c r="H111" i="2" l="1"/>
  <c r="K111" i="2"/>
  <c r="L111" i="2" s="1"/>
  <c r="B111" i="2"/>
  <c r="C111" i="2"/>
  <c r="J112" i="2" l="1"/>
  <c r="I112" i="2"/>
  <c r="A111" i="2"/>
  <c r="D111" i="2"/>
  <c r="E111" i="2" s="1"/>
  <c r="H112" i="2" l="1"/>
  <c r="K112" i="2"/>
  <c r="L112" i="2" s="1"/>
  <c r="B112" i="2"/>
  <c r="C112" i="2"/>
  <c r="J113" i="2" l="1"/>
  <c r="I113" i="2"/>
  <c r="A112" i="2"/>
  <c r="D112" i="2"/>
  <c r="E112" i="2" s="1"/>
  <c r="H113" i="2" l="1"/>
  <c r="K113" i="2"/>
  <c r="L113" i="2" s="1"/>
  <c r="B113" i="2"/>
  <c r="C113" i="2"/>
  <c r="I114" i="2" l="1"/>
  <c r="J114" i="2"/>
  <c r="A113" i="2"/>
  <c r="D113" i="2"/>
  <c r="E113" i="2" s="1"/>
  <c r="H114" i="2" l="1"/>
  <c r="K114" i="2"/>
  <c r="L114" i="2" s="1"/>
  <c r="B114" i="2"/>
  <c r="C114" i="2"/>
  <c r="J115" i="2" l="1"/>
  <c r="I115" i="2"/>
  <c r="A114" i="2"/>
  <c r="D114" i="2"/>
  <c r="E114" i="2" s="1"/>
  <c r="H115" i="2" l="1"/>
  <c r="K115" i="2"/>
  <c r="L115" i="2" s="1"/>
  <c r="B115" i="2"/>
  <c r="C115" i="2"/>
  <c r="I116" i="2" l="1"/>
  <c r="J116" i="2"/>
  <c r="A115" i="2"/>
  <c r="D115" i="2"/>
  <c r="E115" i="2" s="1"/>
  <c r="H116" i="2" l="1"/>
  <c r="K116" i="2"/>
  <c r="L116" i="2" s="1"/>
  <c r="B116" i="2"/>
  <c r="C116" i="2"/>
  <c r="I117" i="2" l="1"/>
  <c r="J117" i="2"/>
  <c r="A116" i="2"/>
  <c r="D116" i="2"/>
  <c r="E116" i="2" s="1"/>
  <c r="H117" i="2" l="1"/>
  <c r="K117" i="2"/>
  <c r="L117" i="2" s="1"/>
  <c r="C117" i="2"/>
  <c r="B117" i="2"/>
  <c r="J118" i="2" l="1"/>
  <c r="I118" i="2"/>
  <c r="A117" i="2"/>
  <c r="D117" i="2"/>
  <c r="E117" i="2" s="1"/>
  <c r="K118" i="2" l="1"/>
  <c r="L118" i="2" s="1"/>
  <c r="H118" i="2"/>
  <c r="B118" i="2"/>
  <c r="C118" i="2"/>
  <c r="J119" i="2" l="1"/>
  <c r="I119" i="2"/>
  <c r="A118" i="2"/>
  <c r="D118" i="2"/>
  <c r="H119" i="2" l="1"/>
  <c r="K119" i="2"/>
  <c r="L119" i="2" s="1"/>
  <c r="E118" i="2"/>
  <c r="I120" i="2" l="1"/>
  <c r="J120" i="2"/>
  <c r="B119" i="2"/>
  <c r="C119" i="2"/>
  <c r="K120" i="2" l="1"/>
  <c r="L120" i="2" s="1"/>
  <c r="H120" i="2"/>
  <c r="D119" i="2"/>
  <c r="E119" i="2" s="1"/>
  <c r="A119" i="2"/>
  <c r="J121" i="2" l="1"/>
  <c r="I121" i="2"/>
  <c r="B120" i="2"/>
  <c r="C120" i="2"/>
  <c r="H121" i="2" l="1"/>
  <c r="K121" i="2"/>
  <c r="L121" i="2" s="1"/>
  <c r="D120" i="2"/>
  <c r="A120" i="2"/>
  <c r="J122" i="2" l="1"/>
  <c r="I122" i="2"/>
  <c r="E120" i="2"/>
  <c r="H122" i="2" l="1"/>
  <c r="K122" i="2"/>
  <c r="L122" i="2" s="1"/>
  <c r="B121" i="2"/>
  <c r="C121" i="2"/>
  <c r="J123" i="2" l="1"/>
  <c r="I123" i="2"/>
  <c r="D121" i="2"/>
  <c r="E121" i="2" s="1"/>
  <c r="A121" i="2"/>
  <c r="K123" i="2" l="1"/>
  <c r="L123" i="2" s="1"/>
  <c r="H123" i="2"/>
  <c r="C122" i="2"/>
  <c r="B122" i="2"/>
  <c r="I124" i="2" l="1"/>
  <c r="J124" i="2"/>
  <c r="D122" i="2"/>
  <c r="E122" i="2" s="1"/>
  <c r="A122" i="2"/>
  <c r="H124" i="2" l="1"/>
  <c r="K124" i="2"/>
  <c r="L124" i="2" s="1"/>
  <c r="B123" i="2"/>
  <c r="C123" i="2"/>
  <c r="I125" i="2" l="1"/>
  <c r="J125" i="2"/>
  <c r="A123" i="2"/>
  <c r="D123" i="2"/>
  <c r="E123" i="2" s="1"/>
  <c r="H125" i="2" l="1"/>
  <c r="K125" i="2"/>
  <c r="L125" i="2" s="1"/>
  <c r="B124" i="2"/>
  <c r="C124" i="2"/>
  <c r="I126" i="2" l="1"/>
  <c r="J126" i="2"/>
  <c r="A124" i="2"/>
  <c r="D124" i="2"/>
  <c r="E124" i="2" s="1"/>
  <c r="H126" i="2" l="1"/>
  <c r="K126" i="2"/>
  <c r="L126" i="2" s="1"/>
  <c r="C125" i="2"/>
  <c r="B125" i="2"/>
  <c r="I127" i="2" l="1"/>
  <c r="J127" i="2"/>
  <c r="D125" i="2"/>
  <c r="E125" i="2" s="1"/>
  <c r="A125" i="2"/>
  <c r="H127" i="2" l="1"/>
  <c r="K127" i="2"/>
  <c r="C126" i="2"/>
  <c r="B126" i="2"/>
  <c r="L127" i="2" l="1"/>
  <c r="D126" i="2"/>
  <c r="E126" i="2" s="1"/>
  <c r="A126" i="2"/>
  <c r="J128" i="2" l="1"/>
  <c r="I128" i="2"/>
  <c r="H128" i="2" s="1"/>
  <c r="C127" i="2"/>
  <c r="B127" i="2"/>
  <c r="K128" i="2" l="1"/>
  <c r="L128" i="2" s="1"/>
  <c r="A127" i="2"/>
  <c r="D127" i="2"/>
  <c r="E127" i="2" s="1"/>
  <c r="J129" i="2" l="1"/>
  <c r="I129" i="2"/>
  <c r="C128" i="2"/>
  <c r="B128" i="2"/>
  <c r="K129" i="2" l="1"/>
  <c r="L129" i="2" s="1"/>
  <c r="H129" i="2"/>
  <c r="D128" i="2"/>
  <c r="E128" i="2" s="1"/>
  <c r="A128" i="2"/>
  <c r="I130" i="2" l="1"/>
  <c r="J130" i="2"/>
  <c r="B129" i="2"/>
  <c r="C129" i="2"/>
  <c r="K130" i="2" l="1"/>
  <c r="L130" i="2" s="1"/>
  <c r="H130" i="2"/>
  <c r="D129" i="2"/>
  <c r="E129" i="2" s="1"/>
  <c r="A129" i="2"/>
  <c r="J131" i="2" l="1"/>
  <c r="I131" i="2"/>
  <c r="C130" i="2"/>
  <c r="B130" i="2"/>
  <c r="H131" i="2" l="1"/>
  <c r="K131" i="2"/>
  <c r="L131" i="2" s="1"/>
  <c r="A130" i="2"/>
  <c r="D130" i="2"/>
  <c r="E130" i="2" s="1"/>
  <c r="J132" i="2" l="1"/>
  <c r="I132" i="2"/>
  <c r="C131" i="2"/>
  <c r="B131" i="2"/>
  <c r="K132" i="2" l="1"/>
  <c r="L132" i="2" s="1"/>
  <c r="H132" i="2"/>
  <c r="D131" i="2"/>
  <c r="E131" i="2" s="1"/>
  <c r="A131" i="2"/>
  <c r="I133" i="2" l="1"/>
  <c r="J133" i="2"/>
  <c r="C132" i="2"/>
  <c r="B132" i="2"/>
  <c r="H133" i="2" l="1"/>
  <c r="K133" i="2"/>
  <c r="L133" i="2" s="1"/>
  <c r="A132" i="2"/>
  <c r="D132" i="2"/>
  <c r="E132" i="2" s="1"/>
  <c r="I134" i="2" l="1"/>
  <c r="J134" i="2"/>
  <c r="B133" i="2"/>
  <c r="C133" i="2"/>
  <c r="H134" i="2" l="1"/>
  <c r="K134" i="2"/>
  <c r="L134" i="2" s="1"/>
  <c r="D133" i="2"/>
  <c r="E133" i="2" s="1"/>
  <c r="A133" i="2"/>
  <c r="I135" i="2" l="1"/>
  <c r="J135" i="2"/>
  <c r="B134" i="2"/>
  <c r="C134" i="2"/>
  <c r="H135" i="2" l="1"/>
  <c r="K135" i="2"/>
  <c r="D134" i="2"/>
  <c r="E134" i="2" s="1"/>
  <c r="A134" i="2"/>
  <c r="L135" i="2" l="1"/>
  <c r="C135" i="2"/>
  <c r="B135" i="2"/>
  <c r="J136" i="2" l="1"/>
  <c r="I136" i="2"/>
  <c r="H136" i="2" s="1"/>
  <c r="D135" i="2"/>
  <c r="E135" i="2" s="1"/>
  <c r="A135" i="2"/>
  <c r="K136" i="2" l="1"/>
  <c r="L136" i="2" s="1"/>
  <c r="C136" i="2"/>
  <c r="B136" i="2"/>
  <c r="J137" i="2" l="1"/>
  <c r="I137" i="2"/>
  <c r="D136" i="2"/>
  <c r="E136" i="2" s="1"/>
  <c r="A136" i="2"/>
  <c r="H137" i="2" l="1"/>
  <c r="K137" i="2"/>
  <c r="L137" i="2" s="1"/>
  <c r="C137" i="2"/>
  <c r="B137" i="2"/>
  <c r="J138" i="2" l="1"/>
  <c r="I138" i="2"/>
  <c r="D137" i="2"/>
  <c r="E137" i="2" s="1"/>
  <c r="A137" i="2"/>
  <c r="H138" i="2" l="1"/>
  <c r="K138" i="2"/>
  <c r="L138" i="2" s="1"/>
  <c r="C138" i="2"/>
  <c r="B138" i="2"/>
  <c r="I139" i="2" l="1"/>
  <c r="J139" i="2"/>
  <c r="A138" i="2"/>
  <c r="D138" i="2"/>
  <c r="E138" i="2" s="1"/>
  <c r="H139" i="2" l="1"/>
  <c r="K139" i="2"/>
  <c r="L139" i="2" s="1"/>
  <c r="B139" i="2"/>
  <c r="C139" i="2"/>
  <c r="J140" i="2" l="1"/>
  <c r="I140" i="2"/>
  <c r="D139" i="2"/>
  <c r="E139" i="2" s="1"/>
  <c r="A139" i="2"/>
  <c r="H140" i="2" l="1"/>
  <c r="K140" i="2"/>
  <c r="L140" i="2" s="1"/>
  <c r="C140" i="2"/>
  <c r="B140" i="2"/>
  <c r="I141" i="2" l="1"/>
  <c r="J141" i="2"/>
  <c r="A140" i="2"/>
  <c r="D140" i="2"/>
  <c r="E140" i="2" s="1"/>
  <c r="H141" i="2" l="1"/>
  <c r="K141" i="2"/>
  <c r="L141" i="2" s="1"/>
  <c r="B141" i="2"/>
  <c r="C141" i="2"/>
  <c r="J142" i="2" l="1"/>
  <c r="I142" i="2"/>
  <c r="A141" i="2"/>
  <c r="D141" i="2"/>
  <c r="E141" i="2" s="1"/>
  <c r="H142" i="2" l="1"/>
  <c r="K142" i="2"/>
  <c r="L142" i="2" s="1"/>
  <c r="C142" i="2"/>
  <c r="B142" i="2"/>
  <c r="J143" i="2" l="1"/>
  <c r="I143" i="2"/>
  <c r="D142" i="2"/>
  <c r="E142" i="2" s="1"/>
  <c r="A142" i="2"/>
  <c r="K143" i="2" l="1"/>
  <c r="L143" i="2" s="1"/>
  <c r="H143" i="2"/>
  <c r="C143" i="2"/>
  <c r="B143" i="2"/>
  <c r="J144" i="2" l="1"/>
  <c r="I144" i="2"/>
  <c r="A143" i="2"/>
  <c r="D143" i="2"/>
  <c r="E143" i="2" s="1"/>
  <c r="K144" i="2" l="1"/>
  <c r="L144" i="2" s="1"/>
  <c r="H144" i="2"/>
  <c r="B144" i="2"/>
  <c r="C144" i="2"/>
  <c r="J145" i="2" l="1"/>
  <c r="I145" i="2"/>
  <c r="A144" i="2"/>
  <c r="D144" i="2"/>
  <c r="E144" i="2" s="1"/>
  <c r="K145" i="2" l="1"/>
  <c r="L145" i="2" s="1"/>
  <c r="H145" i="2"/>
  <c r="B145" i="2"/>
  <c r="C145" i="2"/>
  <c r="J146" i="2" l="1"/>
  <c r="I146" i="2"/>
  <c r="A145" i="2"/>
  <c r="D145" i="2"/>
  <c r="E145" i="2" s="1"/>
  <c r="K146" i="2" l="1"/>
  <c r="L146" i="2" s="1"/>
  <c r="H146" i="2"/>
  <c r="C146" i="2"/>
  <c r="B146" i="2"/>
  <c r="J147" i="2" l="1"/>
  <c r="I147" i="2"/>
  <c r="A146" i="2"/>
  <c r="D146" i="2"/>
  <c r="E146" i="2" s="1"/>
  <c r="K147" i="2" l="1"/>
  <c r="L147" i="2" s="1"/>
  <c r="H147" i="2"/>
  <c r="C147" i="2"/>
  <c r="B147" i="2"/>
  <c r="J148" i="2" l="1"/>
  <c r="I148" i="2"/>
  <c r="A147" i="2"/>
  <c r="D147" i="2"/>
  <c r="E147" i="2" s="1"/>
  <c r="K148" i="2" l="1"/>
  <c r="L148" i="2" s="1"/>
  <c r="H148" i="2"/>
  <c r="B148" i="2"/>
  <c r="C148" i="2"/>
  <c r="J149" i="2" l="1"/>
  <c r="I149" i="2"/>
  <c r="D148" i="2"/>
  <c r="E148" i="2" s="1"/>
  <c r="A148" i="2"/>
  <c r="H149" i="2" l="1"/>
  <c r="K149" i="2"/>
  <c r="L149" i="2" s="1"/>
  <c r="B149" i="2"/>
  <c r="C149" i="2"/>
  <c r="I150" i="2" l="1"/>
  <c r="J150" i="2"/>
  <c r="D149" i="2"/>
  <c r="E149" i="2" s="1"/>
  <c r="A149" i="2"/>
  <c r="K150" i="2" l="1"/>
  <c r="L150" i="2" s="1"/>
  <c r="H150" i="2"/>
  <c r="B150" i="2"/>
  <c r="C150" i="2"/>
  <c r="I151" i="2" l="1"/>
  <c r="J151" i="2"/>
  <c r="D150" i="2"/>
  <c r="E150" i="2" s="1"/>
  <c r="A150" i="2"/>
  <c r="K151" i="2" l="1"/>
  <c r="L151" i="2" s="1"/>
  <c r="H151" i="2"/>
  <c r="C151" i="2"/>
  <c r="B151" i="2"/>
  <c r="I152" i="2" l="1"/>
  <c r="J152" i="2"/>
  <c r="D151" i="2"/>
  <c r="E151" i="2" s="1"/>
  <c r="A151" i="2"/>
  <c r="K152" i="2" l="1"/>
  <c r="L152" i="2" s="1"/>
  <c r="H152" i="2"/>
  <c r="B152" i="2"/>
  <c r="C152" i="2"/>
  <c r="I153" i="2" l="1"/>
  <c r="J153" i="2"/>
  <c r="A152" i="2"/>
  <c r="D152" i="2"/>
  <c r="E152" i="2" s="1"/>
  <c r="H153" i="2" l="1"/>
  <c r="K153" i="2"/>
  <c r="L153" i="2" s="1"/>
  <c r="B153" i="2"/>
  <c r="C153" i="2"/>
  <c r="J154" i="2" l="1"/>
  <c r="I154" i="2"/>
  <c r="A153" i="2"/>
  <c r="D153" i="2"/>
  <c r="E153" i="2" s="1"/>
  <c r="H154" i="2" l="1"/>
  <c r="K154" i="2"/>
  <c r="L154" i="2" s="1"/>
  <c r="C154" i="2"/>
  <c r="B154" i="2"/>
  <c r="J155" i="2" l="1"/>
  <c r="I155" i="2"/>
  <c r="A154" i="2"/>
  <c r="D154" i="2"/>
  <c r="E154" i="2" s="1"/>
  <c r="H155" i="2" l="1"/>
  <c r="K155" i="2"/>
  <c r="L155" i="2" s="1"/>
  <c r="C155" i="2"/>
  <c r="B155" i="2"/>
  <c r="I156" i="2" l="1"/>
  <c r="J156" i="2"/>
  <c r="D155" i="2"/>
  <c r="E155" i="2" s="1"/>
  <c r="A155" i="2"/>
  <c r="K156" i="2" l="1"/>
  <c r="L156" i="2" s="1"/>
  <c r="H156" i="2"/>
  <c r="C156" i="2"/>
  <c r="B156" i="2"/>
  <c r="I157" i="2" l="1"/>
  <c r="J157" i="2"/>
  <c r="A156" i="2"/>
  <c r="D156" i="2"/>
  <c r="E156" i="2" s="1"/>
  <c r="H157" i="2" l="1"/>
  <c r="K157" i="2"/>
  <c r="L157" i="2" s="1"/>
  <c r="C157" i="2"/>
  <c r="B157" i="2"/>
  <c r="I158" i="2" l="1"/>
  <c r="J158" i="2"/>
  <c r="A157" i="2"/>
  <c r="D157" i="2"/>
  <c r="E157" i="2" s="1"/>
  <c r="H158" i="2" l="1"/>
  <c r="K158" i="2"/>
  <c r="L158" i="2" s="1"/>
  <c r="C158" i="2"/>
  <c r="B158" i="2"/>
  <c r="J159" i="2" l="1"/>
  <c r="I159" i="2"/>
  <c r="D158" i="2"/>
  <c r="E158" i="2" s="1"/>
  <c r="A158" i="2"/>
  <c r="H159" i="2" l="1"/>
  <c r="K159" i="2"/>
  <c r="L159" i="2" s="1"/>
  <c r="B159" i="2"/>
  <c r="C159" i="2"/>
  <c r="J160" i="2" l="1"/>
  <c r="I160" i="2"/>
  <c r="A159" i="2"/>
  <c r="D159" i="2"/>
  <c r="E159" i="2" s="1"/>
  <c r="H160" i="2" l="1"/>
  <c r="K160" i="2"/>
  <c r="L160" i="2" s="1"/>
  <c r="B160" i="2"/>
  <c r="C160" i="2"/>
  <c r="I161" i="2" l="1"/>
  <c r="J161" i="2"/>
  <c r="D160" i="2"/>
  <c r="E160" i="2" s="1"/>
  <c r="A160" i="2"/>
  <c r="H161" i="2" l="1"/>
  <c r="K161" i="2"/>
  <c r="L161" i="2" s="1"/>
  <c r="B161" i="2"/>
  <c r="C161" i="2"/>
  <c r="J162" i="2" l="1"/>
  <c r="I162" i="2"/>
  <c r="D161" i="2"/>
  <c r="E161" i="2" s="1"/>
  <c r="A161" i="2"/>
  <c r="H162" i="2" l="1"/>
  <c r="K162" i="2"/>
  <c r="L162" i="2" s="1"/>
  <c r="C162" i="2"/>
  <c r="B162" i="2"/>
  <c r="I163" i="2" l="1"/>
  <c r="J163" i="2"/>
  <c r="A162" i="2"/>
  <c r="D162" i="2"/>
  <c r="E162" i="2" s="1"/>
  <c r="H163" i="2" l="1"/>
  <c r="K163" i="2"/>
  <c r="B163" i="2"/>
  <c r="C163" i="2"/>
  <c r="L163" i="2" l="1"/>
  <c r="D163" i="2"/>
  <c r="E163" i="2" s="1"/>
  <c r="A163" i="2"/>
  <c r="I164" i="2" l="1"/>
  <c r="J164" i="2"/>
  <c r="B164" i="2"/>
  <c r="C164" i="2"/>
  <c r="H164" i="2" l="1"/>
  <c r="K164" i="2"/>
  <c r="D164" i="2"/>
  <c r="E164" i="2" s="1"/>
  <c r="A164" i="2"/>
  <c r="L164" i="2" l="1"/>
  <c r="B165" i="2"/>
  <c r="C165" i="2"/>
  <c r="J165" i="2" l="1"/>
  <c r="I165" i="2"/>
  <c r="H165" i="2" s="1"/>
  <c r="D165" i="2"/>
  <c r="E165" i="2" s="1"/>
  <c r="A165" i="2"/>
  <c r="K165" i="2" l="1"/>
  <c r="L165" i="2" s="1"/>
  <c r="C166" i="2"/>
  <c r="B166" i="2"/>
  <c r="J166" i="2" l="1"/>
  <c r="I166" i="2"/>
  <c r="A166" i="2"/>
  <c r="D166" i="2"/>
  <c r="E166" i="2" s="1"/>
  <c r="H166" i="2" l="1"/>
  <c r="K166" i="2"/>
  <c r="L166" i="2" s="1"/>
  <c r="B167" i="2"/>
  <c r="C167" i="2"/>
  <c r="I167" i="2" l="1"/>
  <c r="J167" i="2"/>
  <c r="A167" i="2"/>
  <c r="D167" i="2"/>
  <c r="E167" i="2" s="1"/>
  <c r="H167" i="2" l="1"/>
  <c r="K167" i="2"/>
  <c r="L167" i="2" s="1"/>
  <c r="C168" i="2"/>
  <c r="B168" i="2"/>
  <c r="I168" i="2" l="1"/>
  <c r="J168" i="2"/>
  <c r="D168" i="2"/>
  <c r="E168" i="2" s="1"/>
  <c r="A168" i="2"/>
  <c r="H168" i="2" l="1"/>
  <c r="K168" i="2"/>
  <c r="L168" i="2" s="1"/>
  <c r="B169" i="2"/>
  <c r="C169" i="2"/>
  <c r="I169" i="2" l="1"/>
  <c r="J169" i="2"/>
  <c r="D169" i="2"/>
  <c r="E169" i="2" s="1"/>
  <c r="A169" i="2"/>
  <c r="H169" i="2" l="1"/>
  <c r="K169" i="2"/>
  <c r="L169" i="2" s="1"/>
  <c r="C170" i="2"/>
  <c r="B170" i="2"/>
  <c r="I170" i="2" l="1"/>
  <c r="J170" i="2"/>
  <c r="A170" i="2"/>
  <c r="D170" i="2"/>
  <c r="E170" i="2" s="1"/>
  <c r="H170" i="2" l="1"/>
  <c r="K170" i="2"/>
  <c r="L170" i="2" s="1"/>
  <c r="C171" i="2"/>
  <c r="B171" i="2"/>
  <c r="I171" i="2" l="1"/>
  <c r="J171" i="2"/>
  <c r="D171" i="2"/>
  <c r="E171" i="2" s="1"/>
  <c r="A171" i="2"/>
  <c r="H171" i="2" l="1"/>
  <c r="K171" i="2"/>
  <c r="L171" i="2" s="1"/>
  <c r="C172" i="2"/>
  <c r="B172" i="2"/>
  <c r="I172" i="2" l="1"/>
  <c r="J172" i="2"/>
  <c r="D172" i="2"/>
  <c r="E172" i="2" s="1"/>
  <c r="A172" i="2"/>
  <c r="H172" i="2" l="1"/>
  <c r="K172" i="2"/>
  <c r="C173" i="2"/>
  <c r="B173" i="2"/>
  <c r="L172" i="2" l="1"/>
  <c r="D173" i="2"/>
  <c r="E173" i="2" s="1"/>
  <c r="A173" i="2"/>
  <c r="I173" i="2" l="1"/>
  <c r="J173" i="2"/>
  <c r="C174" i="2"/>
  <c r="B174" i="2"/>
  <c r="K173" i="2" l="1"/>
  <c r="L173" i="2" s="1"/>
  <c r="H173" i="2"/>
  <c r="A174" i="2"/>
  <c r="D174" i="2"/>
  <c r="E174" i="2" s="1"/>
  <c r="I174" i="2" l="1"/>
  <c r="J174" i="2"/>
  <c r="B175" i="2"/>
  <c r="C175" i="2"/>
  <c r="H174" i="2" l="1"/>
  <c r="K174" i="2"/>
  <c r="L174" i="2" s="1"/>
  <c r="A175" i="2"/>
  <c r="D175" i="2"/>
  <c r="E175" i="2" s="1"/>
  <c r="I175" i="2" l="1"/>
  <c r="J175" i="2"/>
  <c r="C176" i="2"/>
  <c r="B176" i="2"/>
  <c r="H175" i="2" l="1"/>
  <c r="K175" i="2"/>
  <c r="A176" i="2"/>
  <c r="D176" i="2"/>
  <c r="E176" i="2" s="1"/>
  <c r="L175" i="2" l="1"/>
  <c r="B177" i="2"/>
  <c r="C177" i="2"/>
  <c r="J176" i="2" l="1"/>
  <c r="I176" i="2"/>
  <c r="H176" i="2" s="1"/>
  <c r="D177" i="2"/>
  <c r="E177" i="2" s="1"/>
  <c r="A177" i="2"/>
  <c r="K176" i="2" l="1"/>
  <c r="L176" i="2" s="1"/>
  <c r="B178" i="2"/>
  <c r="C178" i="2"/>
  <c r="I177" i="2" l="1"/>
  <c r="J177" i="2"/>
  <c r="D178" i="2"/>
  <c r="E178" i="2" s="1"/>
  <c r="A178" i="2"/>
  <c r="H177" i="2" l="1"/>
  <c r="K177" i="2"/>
  <c r="L177" i="2" s="1"/>
  <c r="B179" i="2"/>
  <c r="C179" i="2"/>
  <c r="I178" i="2" l="1"/>
  <c r="J178" i="2"/>
  <c r="D179" i="2"/>
  <c r="E179" i="2" s="1"/>
  <c r="A179" i="2"/>
  <c r="H178" i="2" l="1"/>
  <c r="K178" i="2"/>
  <c r="L178" i="2" s="1"/>
  <c r="C180" i="2"/>
  <c r="B180" i="2"/>
  <c r="I179" i="2" l="1"/>
  <c r="J179" i="2"/>
  <c r="D180" i="2"/>
  <c r="E180" i="2" s="1"/>
  <c r="A180" i="2"/>
  <c r="H179" i="2" l="1"/>
  <c r="K179" i="2"/>
  <c r="B181" i="2"/>
  <c r="C181" i="2"/>
  <c r="L179" i="2" l="1"/>
  <c r="D181" i="2"/>
  <c r="E181" i="2" s="1"/>
  <c r="A181" i="2"/>
  <c r="J180" i="2" l="1"/>
  <c r="I180" i="2"/>
  <c r="H180" i="2" s="1"/>
  <c r="B182" i="2"/>
  <c r="C182" i="2"/>
  <c r="K180" i="2" l="1"/>
  <c r="L180" i="2" s="1"/>
  <c r="D182" i="2"/>
  <c r="E182" i="2" s="1"/>
  <c r="A182" i="2"/>
  <c r="I181" i="2" l="1"/>
  <c r="J181" i="2"/>
  <c r="B183" i="2"/>
  <c r="C183" i="2"/>
  <c r="H181" i="2" l="1"/>
  <c r="K181" i="2"/>
  <c r="L181" i="2" s="1"/>
  <c r="A183" i="2"/>
  <c r="D183" i="2"/>
  <c r="E183" i="2" s="1"/>
  <c r="I182" i="2" l="1"/>
  <c r="J182" i="2"/>
  <c r="C184" i="2"/>
  <c r="B184" i="2"/>
  <c r="H182" i="2" l="1"/>
  <c r="K182" i="2"/>
  <c r="L182" i="2" s="1"/>
  <c r="A184" i="2"/>
  <c r="D184" i="2"/>
  <c r="E184" i="2" s="1"/>
  <c r="J183" i="2" l="1"/>
  <c r="I183" i="2"/>
  <c r="B185" i="2"/>
  <c r="A185" i="2" s="1"/>
  <c r="C185" i="2"/>
  <c r="D185" i="2" l="1"/>
  <c r="E185" i="2" s="1"/>
  <c r="C186" i="2" s="1"/>
  <c r="H183" i="2"/>
  <c r="K183" i="2"/>
  <c r="L183" i="2" s="1"/>
  <c r="B186" i="2" l="1"/>
  <c r="A186" i="2" s="1"/>
  <c r="I184" i="2"/>
  <c r="J184" i="2"/>
  <c r="D186" i="2" l="1"/>
  <c r="E186" i="2" s="1"/>
  <c r="C187" i="2" s="1"/>
  <c r="H184" i="2"/>
  <c r="K184" i="2"/>
  <c r="L184" i="2" s="1"/>
  <c r="B187" i="2" l="1"/>
  <c r="A187" i="2" s="1"/>
  <c r="I185" i="2"/>
  <c r="J185" i="2"/>
  <c r="D187" i="2" l="1"/>
  <c r="E187" i="2" s="1"/>
  <c r="C188" i="2" s="1"/>
  <c r="H185" i="2"/>
  <c r="K185" i="2"/>
  <c r="L185" i="2" s="1"/>
  <c r="B188" i="2" l="1"/>
  <c r="A188" i="2" s="1"/>
  <c r="J186" i="2"/>
  <c r="I186" i="2"/>
  <c r="D188" i="2" l="1"/>
  <c r="E188" i="2" s="1"/>
  <c r="C189" i="2" s="1"/>
  <c r="H186" i="2"/>
  <c r="K186" i="2"/>
  <c r="L186" i="2" s="1"/>
  <c r="B189" i="2" l="1"/>
  <c r="A189" i="2" s="1"/>
  <c r="I187" i="2"/>
  <c r="J187" i="2"/>
  <c r="D189" i="2" l="1"/>
  <c r="E189" i="2" s="1"/>
  <c r="C190" i="2" s="1"/>
  <c r="H187" i="2"/>
  <c r="K187" i="2"/>
  <c r="L187" i="2" s="1"/>
  <c r="B190" i="2" l="1"/>
  <c r="I188" i="2"/>
  <c r="J188" i="2"/>
  <c r="A190" i="2" l="1"/>
  <c r="D190" i="2"/>
  <c r="E190" i="2" s="1"/>
  <c r="B191" i="2" s="1"/>
  <c r="H188" i="2"/>
  <c r="K188" i="2"/>
  <c r="L188" i="2" s="1"/>
  <c r="C191" i="2" l="1"/>
  <c r="D191" i="2" s="1"/>
  <c r="E191" i="2" s="1"/>
  <c r="I189" i="2"/>
  <c r="J189" i="2"/>
  <c r="A191" i="2"/>
  <c r="H189" i="2" l="1"/>
  <c r="K189" i="2"/>
  <c r="L189" i="2" s="1"/>
  <c r="B192" i="2"/>
  <c r="C192" i="2"/>
  <c r="I190" i="2" l="1"/>
  <c r="J190" i="2"/>
  <c r="A192" i="2"/>
  <c r="D192" i="2"/>
  <c r="E192" i="2" s="1"/>
  <c r="K190" i="2" l="1"/>
  <c r="L190" i="2" s="1"/>
  <c r="H190" i="2"/>
  <c r="I191" i="2" l="1"/>
  <c r="J191" i="2"/>
  <c r="B193" i="2"/>
  <c r="C193" i="2"/>
  <c r="H191" i="2" l="1"/>
  <c r="K191" i="2"/>
  <c r="L191" i="2" s="1"/>
  <c r="A193" i="2"/>
  <c r="D193" i="2"/>
  <c r="E193" i="2" s="1"/>
  <c r="I192" i="2" l="1"/>
  <c r="J192" i="2"/>
  <c r="H192" i="2" l="1"/>
  <c r="K192" i="2"/>
  <c r="L192" i="2" s="1"/>
  <c r="B194" i="2"/>
  <c r="C194" i="2"/>
  <c r="J193" i="2" l="1"/>
  <c r="I193" i="2"/>
  <c r="A194" i="2"/>
  <c r="D194" i="2"/>
  <c r="E194" i="2" s="1"/>
  <c r="K193" i="2" l="1"/>
  <c r="L193" i="2" s="1"/>
  <c r="H193" i="2"/>
  <c r="B195" i="2"/>
  <c r="C195" i="2"/>
  <c r="I194" i="2" l="1"/>
  <c r="J194" i="2"/>
  <c r="A195" i="2"/>
  <c r="D195" i="2"/>
  <c r="E195" i="2" s="1"/>
  <c r="H194" i="2" l="1"/>
  <c r="K194" i="2"/>
  <c r="L194" i="2" s="1"/>
  <c r="J195" i="2" l="1"/>
  <c r="I195" i="2"/>
  <c r="B196" i="2"/>
  <c r="C196" i="2"/>
  <c r="H195" i="2" l="1"/>
  <c r="K195" i="2"/>
  <c r="A196" i="2"/>
  <c r="D196" i="2"/>
  <c r="E196" i="2" s="1"/>
  <c r="L195" i="2" l="1"/>
  <c r="I196" i="2" l="1"/>
  <c r="J196" i="2"/>
  <c r="B197" i="2"/>
  <c r="C197" i="2"/>
  <c r="H196" i="2" l="1"/>
  <c r="K196" i="2"/>
  <c r="A197" i="2"/>
  <c r="D197" i="2"/>
  <c r="E197" i="2" s="1"/>
  <c r="L196" i="2" l="1"/>
  <c r="B198" i="2"/>
  <c r="C198" i="2"/>
  <c r="J197" i="2" l="1"/>
  <c r="I197" i="2"/>
  <c r="H197" i="2" s="1"/>
  <c r="A198" i="2"/>
  <c r="D198" i="2"/>
  <c r="E198" i="2" s="1"/>
  <c r="K197" i="2" l="1"/>
  <c r="L197" i="2" s="1"/>
  <c r="I198" i="2" l="1"/>
  <c r="J198" i="2"/>
  <c r="C199" i="2"/>
  <c r="B199" i="2"/>
  <c r="A199" i="2" s="1"/>
  <c r="H198" i="2" l="1"/>
  <c r="K198" i="2"/>
  <c r="L198" i="2" s="1"/>
  <c r="D199" i="2"/>
  <c r="E199" i="2" s="1"/>
  <c r="I199" i="2" l="1"/>
  <c r="J199" i="2"/>
  <c r="C200" i="2"/>
  <c r="B200" i="2"/>
  <c r="H199" i="2" l="1"/>
  <c r="K199" i="2"/>
  <c r="L199" i="2" s="1"/>
  <c r="D200" i="2"/>
  <c r="E200" i="2" s="1"/>
  <c r="A200" i="2"/>
  <c r="J200" i="2" l="1"/>
  <c r="I200" i="2"/>
  <c r="C201" i="2"/>
  <c r="B201" i="2"/>
  <c r="H200" i="2" l="1"/>
  <c r="K200" i="2"/>
  <c r="L200" i="2" s="1"/>
  <c r="D201" i="2"/>
  <c r="E201" i="2" s="1"/>
  <c r="A201" i="2"/>
  <c r="I201" i="2" l="1"/>
  <c r="J201" i="2"/>
  <c r="B202" i="2"/>
  <c r="C202" i="2"/>
  <c r="K201" i="2" l="1"/>
  <c r="L201" i="2" s="1"/>
  <c r="H201" i="2"/>
  <c r="A202" i="2"/>
  <c r="D202" i="2"/>
  <c r="E202" i="2" s="1"/>
  <c r="I202" i="2" l="1"/>
  <c r="J202" i="2"/>
  <c r="B203" i="2"/>
  <c r="C203" i="2"/>
  <c r="H202" i="2" l="1"/>
  <c r="K202" i="2"/>
  <c r="L202" i="2" s="1"/>
  <c r="A203" i="2"/>
  <c r="D203" i="2"/>
  <c r="E203" i="2" s="1"/>
  <c r="I203" i="2" l="1"/>
  <c r="J203" i="2"/>
  <c r="C204" i="2"/>
  <c r="B204" i="2"/>
  <c r="K203" i="2" l="1"/>
  <c r="L203" i="2" s="1"/>
  <c r="H203" i="2"/>
  <c r="D204" i="2"/>
  <c r="E204" i="2" s="1"/>
  <c r="A204" i="2"/>
  <c r="I204" i="2" l="1"/>
  <c r="J204" i="2"/>
  <c r="C205" i="2"/>
  <c r="B205" i="2"/>
  <c r="K204" i="2" l="1"/>
  <c r="L204" i="2" s="1"/>
  <c r="H204" i="2"/>
  <c r="A205" i="2"/>
  <c r="D205" i="2"/>
  <c r="E205" i="2" s="1"/>
  <c r="J205" i="2" l="1"/>
  <c r="I205" i="2"/>
  <c r="B206" i="2"/>
  <c r="C206" i="2"/>
  <c r="K205" i="2" l="1"/>
  <c r="L205" i="2" s="1"/>
  <c r="H205" i="2"/>
  <c r="D206" i="2"/>
  <c r="E206" i="2" s="1"/>
  <c r="A206" i="2"/>
  <c r="I206" i="2" l="1"/>
  <c r="J206" i="2"/>
  <c r="B207" i="2"/>
  <c r="C207" i="2"/>
  <c r="K206" i="2" l="1"/>
  <c r="L206" i="2" s="1"/>
  <c r="H206" i="2"/>
  <c r="D207" i="2"/>
  <c r="E207" i="2" s="1"/>
  <c r="A207" i="2"/>
  <c r="I207" i="2" l="1"/>
  <c r="J207" i="2"/>
  <c r="C208" i="2"/>
  <c r="B208" i="2"/>
  <c r="H207" i="2" l="1"/>
  <c r="K207" i="2"/>
  <c r="L207" i="2" s="1"/>
  <c r="A208" i="2"/>
  <c r="D208" i="2"/>
  <c r="E208" i="2" s="1"/>
  <c r="I208" i="2" l="1"/>
  <c r="J208" i="2"/>
  <c r="B209" i="2"/>
  <c r="A209" i="2" s="1"/>
  <c r="C209" i="2"/>
  <c r="K208" i="2" l="1"/>
  <c r="L208" i="2" s="1"/>
  <c r="H208" i="2"/>
  <c r="D209" i="2"/>
  <c r="E209" i="2" s="1"/>
  <c r="J209" i="2" l="1"/>
  <c r="I209" i="2"/>
  <c r="C210" i="2"/>
  <c r="B210" i="2"/>
  <c r="H209" i="2" l="1"/>
  <c r="K209" i="2"/>
  <c r="L209" i="2" s="1"/>
  <c r="D210" i="2"/>
  <c r="E210" i="2" s="1"/>
  <c r="A210" i="2"/>
  <c r="I210" i="2" l="1"/>
  <c r="J210" i="2"/>
  <c r="B211" i="2"/>
  <c r="C211" i="2"/>
  <c r="K210" i="2" l="1"/>
  <c r="L210" i="2" s="1"/>
  <c r="H210" i="2"/>
  <c r="D211" i="2"/>
  <c r="E211" i="2" s="1"/>
  <c r="A211" i="2"/>
  <c r="J211" i="2" l="1"/>
  <c r="I211" i="2"/>
  <c r="C212" i="2"/>
  <c r="B212" i="2"/>
  <c r="H211" i="2" l="1"/>
  <c r="K211" i="2"/>
  <c r="L211" i="2" s="1"/>
  <c r="D212" i="2"/>
  <c r="E212" i="2" s="1"/>
  <c r="A212" i="2"/>
  <c r="I212" i="2" l="1"/>
  <c r="J212" i="2"/>
  <c r="B213" i="2"/>
  <c r="C213" i="2"/>
  <c r="K212" i="2" l="1"/>
  <c r="L212" i="2" s="1"/>
  <c r="H212" i="2"/>
  <c r="A213" i="2"/>
  <c r="D213" i="2"/>
  <c r="E213" i="2" s="1"/>
  <c r="I213" i="2" l="1"/>
  <c r="J213" i="2"/>
  <c r="B214" i="2"/>
  <c r="C214" i="2"/>
  <c r="K213" i="2" l="1"/>
  <c r="L213" i="2" s="1"/>
  <c r="H213" i="2"/>
  <c r="A214" i="2"/>
  <c r="D214" i="2"/>
  <c r="E214" i="2" s="1"/>
  <c r="I214" i="2" l="1"/>
  <c r="J214" i="2"/>
  <c r="B215" i="2"/>
  <c r="A215" i="2" s="1"/>
  <c r="C215" i="2"/>
  <c r="H214" i="2" l="1"/>
  <c r="K214" i="2"/>
  <c r="L214" i="2" s="1"/>
  <c r="D215" i="2"/>
  <c r="I215" i="2" l="1"/>
  <c r="J215" i="2"/>
  <c r="E215" i="2"/>
  <c r="K215" i="2" l="1"/>
  <c r="L215" i="2" s="1"/>
  <c r="H215" i="2"/>
  <c r="B216" i="2"/>
  <c r="A216" i="2" s="1"/>
  <c r="C216" i="2"/>
  <c r="D216" i="2" l="1"/>
  <c r="E216" i="2" s="1"/>
  <c r="C217" i="2" s="1"/>
  <c r="I216" i="2"/>
  <c r="J216" i="2"/>
  <c r="H216" i="2" l="1"/>
  <c r="K216" i="2"/>
  <c r="L216" i="2" s="1"/>
  <c r="B217" i="2"/>
  <c r="A217" i="2" s="1"/>
  <c r="J217" i="2" l="1"/>
  <c r="I217" i="2"/>
  <c r="D217" i="2"/>
  <c r="E217" i="2" s="1"/>
  <c r="H217" i="2" l="1"/>
  <c r="K217" i="2"/>
  <c r="C218" i="2"/>
  <c r="B218" i="2"/>
  <c r="L217" i="2" l="1"/>
  <c r="D218" i="2"/>
  <c r="E218" i="2" s="1"/>
  <c r="A218" i="2"/>
  <c r="I218" i="2" l="1"/>
  <c r="J218" i="2"/>
  <c r="B219" i="2"/>
  <c r="C219" i="2"/>
  <c r="H218" i="2" l="1"/>
  <c r="K218" i="2"/>
  <c r="D219" i="2"/>
  <c r="E219" i="2" s="1"/>
  <c r="A219" i="2"/>
  <c r="L218" i="2" l="1"/>
  <c r="C220" i="2"/>
  <c r="B220" i="2"/>
  <c r="J219" i="2" l="1"/>
  <c r="I219" i="2"/>
  <c r="H219" i="2" s="1"/>
  <c r="D220" i="2"/>
  <c r="E220" i="2" s="1"/>
  <c r="A220" i="2"/>
  <c r="K219" i="2" l="1"/>
  <c r="L219" i="2" s="1"/>
  <c r="C221" i="2"/>
  <c r="B221" i="2"/>
  <c r="I220" i="2" l="1"/>
  <c r="J220" i="2"/>
  <c r="A221" i="2"/>
  <c r="D221" i="2"/>
  <c r="E221" i="2" s="1"/>
  <c r="K220" i="2" l="1"/>
  <c r="L220" i="2" s="1"/>
  <c r="H220" i="2"/>
  <c r="B222" i="2"/>
  <c r="C222" i="2"/>
  <c r="J221" i="2" l="1"/>
  <c r="I221" i="2"/>
  <c r="A222" i="2"/>
  <c r="D222" i="2"/>
  <c r="E222" i="2" s="1"/>
  <c r="K221" i="2" l="1"/>
  <c r="L221" i="2" s="1"/>
  <c r="H221" i="2"/>
  <c r="C223" i="2"/>
  <c r="B223" i="2"/>
  <c r="I222" i="2" l="1"/>
  <c r="J222" i="2"/>
  <c r="A223" i="2"/>
  <c r="D223" i="2"/>
  <c r="E223" i="2" s="1"/>
  <c r="H222" i="2" l="1"/>
  <c r="K222" i="2"/>
  <c r="L222" i="2" s="1"/>
  <c r="C224" i="2"/>
  <c r="B224" i="2"/>
  <c r="I223" i="2" l="1"/>
  <c r="J223" i="2"/>
  <c r="D224" i="2"/>
  <c r="E224" i="2" s="1"/>
  <c r="A224" i="2"/>
  <c r="K223" i="2" l="1"/>
  <c r="L223" i="2" s="1"/>
  <c r="H223" i="2"/>
  <c r="C225" i="2"/>
  <c r="B225" i="2"/>
  <c r="J224" i="2" l="1"/>
  <c r="I224" i="2"/>
  <c r="D225" i="2"/>
  <c r="E225" i="2" s="1"/>
  <c r="A225" i="2"/>
  <c r="K224" i="2" l="1"/>
  <c r="L224" i="2" s="1"/>
  <c r="H224" i="2"/>
  <c r="B226" i="2"/>
  <c r="C226" i="2"/>
  <c r="J225" i="2" l="1"/>
  <c r="I225" i="2"/>
  <c r="D226" i="2"/>
  <c r="E226" i="2" s="1"/>
  <c r="A226" i="2"/>
  <c r="K225" i="2" l="1"/>
  <c r="L225" i="2" s="1"/>
  <c r="H225" i="2"/>
  <c r="C227" i="2"/>
  <c r="B227" i="2"/>
  <c r="J226" i="2" l="1"/>
  <c r="I226" i="2"/>
  <c r="D227" i="2"/>
  <c r="E227" i="2" s="1"/>
  <c r="A227" i="2"/>
  <c r="K226" i="2" l="1"/>
  <c r="L226" i="2" s="1"/>
  <c r="H226" i="2"/>
  <c r="C228" i="2"/>
  <c r="B228" i="2"/>
  <c r="I227" i="2" l="1"/>
  <c r="J227" i="2"/>
  <c r="D228" i="2"/>
  <c r="E228" i="2" s="1"/>
  <c r="A228" i="2"/>
  <c r="K227" i="2" l="1"/>
  <c r="L227" i="2" s="1"/>
  <c r="H227" i="2"/>
  <c r="C229" i="2"/>
  <c r="B229" i="2"/>
  <c r="J228" i="2" l="1"/>
  <c r="I228" i="2"/>
  <c r="D229" i="2"/>
  <c r="E229" i="2" s="1"/>
  <c r="A229" i="2"/>
  <c r="H228" i="2" l="1"/>
  <c r="K228" i="2"/>
  <c r="L228" i="2" s="1"/>
  <c r="C230" i="2"/>
  <c r="B230" i="2"/>
  <c r="I229" i="2" l="1"/>
  <c r="J229" i="2"/>
  <c r="A230" i="2"/>
  <c r="D230" i="2"/>
  <c r="E230" i="2" s="1"/>
  <c r="H229" i="2" l="1"/>
  <c r="K229" i="2"/>
  <c r="L229" i="2" s="1"/>
  <c r="C231" i="2"/>
  <c r="B231" i="2"/>
  <c r="J230" i="2" l="1"/>
  <c r="I230" i="2"/>
  <c r="D231" i="2"/>
  <c r="E231" i="2" s="1"/>
  <c r="A231" i="2"/>
  <c r="H230" i="2" l="1"/>
  <c r="K230" i="2"/>
  <c r="L230" i="2" s="1"/>
  <c r="C232" i="2"/>
  <c r="B232" i="2"/>
  <c r="J231" i="2" l="1"/>
  <c r="I231" i="2"/>
  <c r="A232" i="2"/>
  <c r="D232" i="2"/>
  <c r="E232" i="2" s="1"/>
  <c r="H231" i="2" l="1"/>
  <c r="K231" i="2"/>
  <c r="L231" i="2" s="1"/>
  <c r="C233" i="2"/>
  <c r="B233" i="2"/>
  <c r="I232" i="2" l="1"/>
  <c r="J232" i="2"/>
  <c r="A233" i="2"/>
  <c r="D233" i="2"/>
  <c r="E233" i="2" s="1"/>
  <c r="H232" i="2" l="1"/>
  <c r="K232" i="2"/>
  <c r="L232" i="2" s="1"/>
  <c r="B234" i="2"/>
  <c r="C234" i="2"/>
  <c r="I233" i="2" l="1"/>
  <c r="J233" i="2"/>
  <c r="A234" i="2"/>
  <c r="D234" i="2"/>
  <c r="E234" i="2" s="1"/>
  <c r="H233" i="2" l="1"/>
  <c r="K233" i="2"/>
  <c r="L233" i="2" s="1"/>
  <c r="C235" i="2"/>
  <c r="B235" i="2"/>
  <c r="J234" i="2" l="1"/>
  <c r="I234" i="2"/>
  <c r="A235" i="2"/>
  <c r="D235" i="2"/>
  <c r="E235" i="2" s="1"/>
  <c r="K234" i="2" l="1"/>
  <c r="L234" i="2" s="1"/>
  <c r="H234" i="2"/>
  <c r="C236" i="2"/>
  <c r="B236" i="2"/>
  <c r="I235" i="2" l="1"/>
  <c r="J235" i="2"/>
  <c r="D236" i="2"/>
  <c r="E236" i="2" s="1"/>
  <c r="A236" i="2"/>
  <c r="H235" i="2" l="1"/>
  <c r="K235" i="2"/>
  <c r="L235" i="2" s="1"/>
  <c r="B237" i="2"/>
  <c r="C237" i="2"/>
  <c r="J236" i="2" l="1"/>
  <c r="I236" i="2"/>
  <c r="A237" i="2"/>
  <c r="D237" i="2"/>
  <c r="E237" i="2" s="1"/>
  <c r="H236" i="2" l="1"/>
  <c r="K236" i="2"/>
  <c r="L236" i="2" s="1"/>
  <c r="B238" i="2"/>
  <c r="C238" i="2"/>
  <c r="J237" i="2" l="1"/>
  <c r="I237" i="2"/>
  <c r="A238" i="2"/>
  <c r="D238" i="2"/>
  <c r="E238" i="2" s="1"/>
  <c r="K237" i="2" l="1"/>
  <c r="L237" i="2" s="1"/>
  <c r="H237" i="2"/>
  <c r="B239" i="2"/>
  <c r="C239" i="2"/>
  <c r="J238" i="2" l="1"/>
  <c r="I238" i="2"/>
  <c r="A239" i="2"/>
  <c r="D239" i="2"/>
  <c r="E239" i="2" s="1"/>
  <c r="H238" i="2" l="1"/>
  <c r="K238" i="2"/>
  <c r="L238" i="2" s="1"/>
  <c r="B240" i="2"/>
  <c r="C240" i="2"/>
  <c r="I239" i="2" l="1"/>
  <c r="J239" i="2"/>
  <c r="A240" i="2"/>
  <c r="D240" i="2"/>
  <c r="E240" i="2" s="1"/>
  <c r="K239" i="2" l="1"/>
  <c r="L239" i="2" s="1"/>
  <c r="H239" i="2"/>
  <c r="B241" i="2"/>
  <c r="C241" i="2"/>
  <c r="J240" i="2" l="1"/>
  <c r="I240" i="2"/>
  <c r="D241" i="2"/>
  <c r="E241" i="2" s="1"/>
  <c r="A241" i="2"/>
  <c r="K240" i="2" l="1"/>
  <c r="L240" i="2" s="1"/>
  <c r="H240" i="2"/>
  <c r="C242" i="2"/>
  <c r="B242" i="2"/>
  <c r="I241" i="2" l="1"/>
  <c r="J241" i="2"/>
  <c r="D242" i="2"/>
  <c r="E242" i="2" s="1"/>
  <c r="A242" i="2"/>
  <c r="H241" i="2" l="1"/>
  <c r="K241" i="2"/>
  <c r="L241" i="2" s="1"/>
  <c r="C243" i="2"/>
  <c r="B243" i="2"/>
  <c r="I242" i="2" l="1"/>
  <c r="J242" i="2"/>
  <c r="A243" i="2"/>
  <c r="D243" i="2"/>
  <c r="E243" i="2" s="1"/>
  <c r="H242" i="2" l="1"/>
  <c r="K242" i="2"/>
  <c r="L242" i="2" s="1"/>
  <c r="B244" i="2"/>
  <c r="C244" i="2"/>
  <c r="I243" i="2" l="1"/>
  <c r="J243" i="2"/>
  <c r="D244" i="2"/>
  <c r="E244" i="2" s="1"/>
  <c r="A244" i="2"/>
  <c r="H243" i="2" l="1"/>
  <c r="K243" i="2"/>
  <c r="L243" i="2" s="1"/>
  <c r="B245" i="2"/>
  <c r="C245" i="2"/>
  <c r="I244" i="2" l="1"/>
  <c r="J244" i="2"/>
  <c r="D245" i="2"/>
  <c r="E245" i="2" s="1"/>
  <c r="A245" i="2"/>
  <c r="H244" i="2" l="1"/>
  <c r="K244" i="2"/>
  <c r="L244" i="2" s="1"/>
  <c r="B246" i="2"/>
  <c r="C246" i="2"/>
  <c r="I245" i="2" l="1"/>
  <c r="J245" i="2"/>
  <c r="A246" i="2"/>
  <c r="D246" i="2"/>
  <c r="E246" i="2" s="1"/>
  <c r="H245" i="2" l="1"/>
  <c r="K245" i="2"/>
  <c r="L245" i="2" s="1"/>
  <c r="C247" i="2"/>
  <c r="B247" i="2"/>
  <c r="J246" i="2" l="1"/>
  <c r="I246" i="2"/>
  <c r="A247" i="2"/>
  <c r="D247" i="2"/>
  <c r="E247" i="2" s="1"/>
  <c r="H246" i="2" l="1"/>
  <c r="K246" i="2"/>
  <c r="L246" i="2" s="1"/>
  <c r="C248" i="2"/>
  <c r="B248" i="2"/>
  <c r="J247" i="2" l="1"/>
  <c r="I247" i="2"/>
  <c r="D248" i="2"/>
  <c r="E248" i="2" s="1"/>
  <c r="A248" i="2"/>
  <c r="K247" i="2" l="1"/>
  <c r="L247" i="2" s="1"/>
  <c r="H247" i="2"/>
  <c r="C249" i="2"/>
  <c r="B249" i="2"/>
  <c r="I248" i="2" l="1"/>
  <c r="J248" i="2"/>
  <c r="D249" i="2"/>
  <c r="E249" i="2" s="1"/>
  <c r="A249" i="2"/>
  <c r="K248" i="2" l="1"/>
  <c r="L248" i="2" s="1"/>
  <c r="H248" i="2"/>
  <c r="B250" i="2"/>
  <c r="C250" i="2"/>
  <c r="J249" i="2" l="1"/>
  <c r="I249" i="2"/>
  <c r="A250" i="2"/>
  <c r="D250" i="2"/>
  <c r="E250" i="2" s="1"/>
  <c r="K249" i="2" l="1"/>
  <c r="L249" i="2" s="1"/>
  <c r="H249" i="2"/>
  <c r="B251" i="2"/>
  <c r="C251" i="2"/>
  <c r="I250" i="2" l="1"/>
  <c r="J250" i="2"/>
  <c r="A251" i="2"/>
  <c r="D251" i="2"/>
  <c r="E251" i="2" s="1"/>
  <c r="H250" i="2" l="1"/>
  <c r="K250" i="2"/>
  <c r="L250" i="2" s="1"/>
  <c r="C252" i="2"/>
  <c r="B252" i="2"/>
  <c r="I251" i="2" l="1"/>
  <c r="J251" i="2"/>
  <c r="D252" i="2"/>
  <c r="E252" i="2" s="1"/>
  <c r="A252" i="2"/>
  <c r="H251" i="2" l="1"/>
  <c r="K251" i="2"/>
  <c r="L251" i="2" s="1"/>
  <c r="C253" i="2"/>
  <c r="B253" i="2"/>
  <c r="J252" i="2" l="1"/>
  <c r="I252" i="2"/>
  <c r="D253" i="2"/>
  <c r="E253" i="2" s="1"/>
  <c r="A253" i="2"/>
  <c r="K252" i="2" l="1"/>
  <c r="L252" i="2" s="1"/>
  <c r="H252" i="2"/>
  <c r="B254" i="2"/>
  <c r="C254" i="2"/>
  <c r="J253" i="2" l="1"/>
  <c r="I253" i="2"/>
  <c r="D254" i="2"/>
  <c r="E254" i="2" s="1"/>
  <c r="A254" i="2"/>
  <c r="H253" i="2" l="1"/>
  <c r="K253" i="2"/>
  <c r="L253" i="2" s="1"/>
  <c r="B255" i="2"/>
  <c r="C255" i="2"/>
  <c r="J254" i="2" l="1"/>
  <c r="I254" i="2"/>
  <c r="A255" i="2"/>
  <c r="D255" i="2"/>
  <c r="E255" i="2" s="1"/>
  <c r="H254" i="2" l="1"/>
  <c r="K254" i="2"/>
  <c r="L254" i="2" s="1"/>
  <c r="C256" i="2"/>
  <c r="B256" i="2"/>
  <c r="J255" i="2" l="1"/>
  <c r="I255" i="2"/>
  <c r="A256" i="2"/>
  <c r="D256" i="2"/>
  <c r="E256" i="2" s="1"/>
  <c r="H255" i="2" l="1"/>
  <c r="K255" i="2"/>
  <c r="L255" i="2" s="1"/>
  <c r="C257" i="2"/>
  <c r="B257" i="2"/>
  <c r="J256" i="2" l="1"/>
  <c r="I256" i="2"/>
  <c r="D257" i="2"/>
  <c r="E257" i="2" s="1"/>
  <c r="A257" i="2"/>
  <c r="H256" i="2" l="1"/>
  <c r="K256" i="2"/>
  <c r="L256" i="2" s="1"/>
  <c r="B258" i="2"/>
  <c r="C258" i="2"/>
  <c r="J257" i="2" l="1"/>
  <c r="I257" i="2"/>
  <c r="A258" i="2"/>
  <c r="D258" i="2"/>
  <c r="E258" i="2" s="1"/>
  <c r="H257" i="2" l="1"/>
  <c r="K257" i="2"/>
  <c r="L257" i="2" s="1"/>
  <c r="B259" i="2"/>
  <c r="C259" i="2"/>
  <c r="I258" i="2" l="1"/>
  <c r="J258" i="2"/>
  <c r="A259" i="2"/>
  <c r="D259" i="2"/>
  <c r="E259" i="2" s="1"/>
  <c r="H258" i="2" l="1"/>
  <c r="K258" i="2"/>
  <c r="L258" i="2" s="1"/>
  <c r="B260" i="2"/>
  <c r="C260" i="2"/>
  <c r="I259" i="2" l="1"/>
  <c r="J259" i="2"/>
  <c r="D260" i="2"/>
  <c r="E260" i="2" s="1"/>
  <c r="A260" i="2"/>
  <c r="H259" i="2" l="1"/>
  <c r="K259" i="2"/>
  <c r="L259" i="2" s="1"/>
  <c r="B261" i="2"/>
  <c r="C261" i="2"/>
  <c r="J260" i="2" l="1"/>
  <c r="I260" i="2"/>
  <c r="A261" i="2"/>
  <c r="D261" i="2"/>
  <c r="E261" i="2" s="1"/>
  <c r="H260" i="2" l="1"/>
  <c r="K260" i="2"/>
  <c r="L260" i="2" s="1"/>
  <c r="B262" i="2"/>
  <c r="C262" i="2"/>
  <c r="I261" i="2" l="1"/>
  <c r="J261" i="2"/>
  <c r="D262" i="2"/>
  <c r="E262" i="2" s="1"/>
  <c r="A262" i="2"/>
  <c r="H261" i="2" l="1"/>
  <c r="K261" i="2"/>
  <c r="L261" i="2" s="1"/>
  <c r="C263" i="2"/>
  <c r="B263" i="2"/>
  <c r="J262" i="2" l="1"/>
  <c r="I262" i="2"/>
  <c r="D263" i="2"/>
  <c r="E263" i="2" s="1"/>
  <c r="A263" i="2"/>
  <c r="K262" i="2" l="1"/>
  <c r="L262" i="2" s="1"/>
  <c r="H262" i="2"/>
  <c r="C264" i="2"/>
  <c r="B264" i="2"/>
  <c r="J263" i="2" l="1"/>
  <c r="I263" i="2"/>
  <c r="A264" i="2"/>
  <c r="D264" i="2"/>
  <c r="E264" i="2" s="1"/>
  <c r="K263" i="2" l="1"/>
  <c r="L263" i="2" s="1"/>
  <c r="H263" i="2"/>
  <c r="B265" i="2"/>
  <c r="C265" i="2"/>
  <c r="J264" i="2" l="1"/>
  <c r="I264" i="2"/>
  <c r="D265" i="2"/>
  <c r="E265" i="2" s="1"/>
  <c r="A265" i="2"/>
  <c r="K264" i="2" l="1"/>
  <c r="L264" i="2" s="1"/>
  <c r="H264" i="2"/>
  <c r="B266" i="2"/>
  <c r="C266" i="2"/>
  <c r="J265" i="2" l="1"/>
  <c r="I265" i="2"/>
  <c r="D266" i="2"/>
  <c r="E266" i="2" s="1"/>
  <c r="A266" i="2"/>
  <c r="K265" i="2" l="1"/>
  <c r="L265" i="2" s="1"/>
  <c r="H265" i="2"/>
  <c r="C267" i="2"/>
  <c r="B267" i="2"/>
  <c r="J266" i="2" l="1"/>
  <c r="I266" i="2"/>
  <c r="D267" i="2"/>
  <c r="E267" i="2" s="1"/>
  <c r="A267" i="2"/>
  <c r="K266" i="2" l="1"/>
  <c r="L266" i="2" s="1"/>
  <c r="H266" i="2"/>
  <c r="C268" i="2"/>
  <c r="B268" i="2"/>
  <c r="I267" i="2" l="1"/>
  <c r="J267" i="2"/>
  <c r="A268" i="2"/>
  <c r="D268" i="2"/>
  <c r="E268" i="2" s="1"/>
  <c r="K267" i="2" l="1"/>
  <c r="L267" i="2" s="1"/>
  <c r="H267" i="2"/>
  <c r="C269" i="2"/>
  <c r="B269" i="2"/>
  <c r="I268" i="2" l="1"/>
  <c r="J268" i="2"/>
  <c r="D269" i="2"/>
  <c r="E269" i="2" s="1"/>
  <c r="A269" i="2"/>
  <c r="H268" i="2" l="1"/>
  <c r="K268" i="2"/>
  <c r="L268" i="2" s="1"/>
  <c r="C270" i="2"/>
  <c r="B270" i="2"/>
  <c r="I269" i="2" l="1"/>
  <c r="J269" i="2"/>
  <c r="D270" i="2"/>
  <c r="E270" i="2" s="1"/>
  <c r="A270" i="2"/>
  <c r="K269" i="2" l="1"/>
  <c r="L269" i="2" s="1"/>
  <c r="H269" i="2"/>
  <c r="B271" i="2"/>
  <c r="C271" i="2"/>
  <c r="J270" i="2" l="1"/>
  <c r="I270" i="2"/>
  <c r="D271" i="2"/>
  <c r="E271" i="2" s="1"/>
  <c r="A271" i="2"/>
  <c r="H270" i="2" l="1"/>
  <c r="K270" i="2"/>
  <c r="L270" i="2" s="1"/>
  <c r="C272" i="2"/>
  <c r="B272" i="2"/>
  <c r="J271" i="2" l="1"/>
  <c r="I271" i="2"/>
  <c r="A272" i="2"/>
  <c r="D272" i="2"/>
  <c r="E272" i="2" s="1"/>
  <c r="H271" i="2" l="1"/>
  <c r="K271" i="2"/>
  <c r="L271" i="2" s="1"/>
  <c r="B273" i="2"/>
  <c r="C273" i="2"/>
  <c r="J272" i="2" l="1"/>
  <c r="I272" i="2"/>
  <c r="D273" i="2"/>
  <c r="E273" i="2" s="1"/>
  <c r="A273" i="2"/>
  <c r="H272" i="2" l="1"/>
  <c r="K272" i="2"/>
  <c r="L272" i="2" s="1"/>
  <c r="C274" i="2"/>
  <c r="B274" i="2"/>
  <c r="J273" i="2" l="1"/>
  <c r="I273" i="2"/>
  <c r="A274" i="2"/>
  <c r="D274" i="2"/>
  <c r="E274" i="2" s="1"/>
  <c r="H273" i="2" l="1"/>
  <c r="K273" i="2"/>
  <c r="L273" i="2" s="1"/>
  <c r="B275" i="2"/>
  <c r="C275" i="2"/>
  <c r="I274" i="2" l="1"/>
  <c r="J274" i="2"/>
  <c r="D275" i="2"/>
  <c r="E275" i="2" s="1"/>
  <c r="A275" i="2"/>
  <c r="H274" i="2" l="1"/>
  <c r="K274" i="2"/>
  <c r="L274" i="2" s="1"/>
  <c r="B276" i="2"/>
  <c r="C276" i="2"/>
  <c r="J275" i="2" l="1"/>
  <c r="I275" i="2"/>
  <c r="D276" i="2"/>
  <c r="E276" i="2" s="1"/>
  <c r="A276" i="2"/>
  <c r="H275" i="2" l="1"/>
  <c r="K275" i="2"/>
  <c r="L275" i="2" s="1"/>
  <c r="C277" i="2"/>
  <c r="B277" i="2"/>
  <c r="I276" i="2" l="1"/>
  <c r="J276" i="2"/>
  <c r="D277" i="2"/>
  <c r="E277" i="2" s="1"/>
  <c r="A277" i="2"/>
  <c r="K276" i="2" l="1"/>
  <c r="L276" i="2" s="1"/>
  <c r="H276" i="2"/>
  <c r="B278" i="2"/>
  <c r="C278" i="2"/>
  <c r="J277" i="2" l="1"/>
  <c r="I277" i="2"/>
  <c r="D278" i="2"/>
  <c r="E278" i="2" s="1"/>
  <c r="A278" i="2"/>
  <c r="H277" i="2" l="1"/>
  <c r="K277" i="2"/>
  <c r="L277" i="2" s="1"/>
  <c r="B279" i="2"/>
  <c r="C279" i="2"/>
  <c r="J278" i="2" l="1"/>
  <c r="I278" i="2"/>
  <c r="A279" i="2"/>
  <c r="D279" i="2"/>
  <c r="E279" i="2" s="1"/>
  <c r="H278" i="2" l="1"/>
  <c r="K278" i="2"/>
  <c r="L278" i="2" s="1"/>
  <c r="C280" i="2"/>
  <c r="B280" i="2"/>
  <c r="I279" i="2" l="1"/>
  <c r="J279" i="2"/>
  <c r="D280" i="2"/>
  <c r="E280" i="2" s="1"/>
  <c r="A280" i="2"/>
  <c r="H279" i="2" l="1"/>
  <c r="K279" i="2"/>
  <c r="L279" i="2" s="1"/>
  <c r="C281" i="2"/>
  <c r="B281" i="2"/>
  <c r="J280" i="2" l="1"/>
  <c r="I280" i="2"/>
  <c r="A281" i="2"/>
  <c r="D281" i="2"/>
  <c r="E281" i="2" s="1"/>
  <c r="H280" i="2" l="1"/>
  <c r="K280" i="2"/>
  <c r="L280" i="2" s="1"/>
  <c r="C282" i="2"/>
  <c r="B282" i="2"/>
  <c r="I281" i="2" l="1"/>
  <c r="J281" i="2"/>
  <c r="D282" i="2"/>
  <c r="E282" i="2" s="1"/>
  <c r="A282" i="2"/>
  <c r="H281" i="2" l="1"/>
  <c r="K281" i="2"/>
  <c r="L281" i="2" s="1"/>
  <c r="C283" i="2"/>
  <c r="B283" i="2"/>
  <c r="J282" i="2" l="1"/>
  <c r="I282" i="2"/>
  <c r="D283" i="2"/>
  <c r="E283" i="2" s="1"/>
  <c r="A283" i="2"/>
  <c r="H282" i="2" l="1"/>
  <c r="K282" i="2"/>
  <c r="L282" i="2" s="1"/>
  <c r="B284" i="2"/>
  <c r="C284" i="2"/>
  <c r="I283" i="2" l="1"/>
  <c r="J283" i="2"/>
  <c r="D284" i="2"/>
  <c r="E284" i="2" s="1"/>
  <c r="A284" i="2"/>
  <c r="H283" i="2" l="1"/>
  <c r="K283" i="2"/>
  <c r="L283" i="2" s="1"/>
  <c r="C285" i="2"/>
  <c r="B285" i="2"/>
  <c r="I284" i="2" l="1"/>
  <c r="J284" i="2"/>
  <c r="A285" i="2"/>
  <c r="D285" i="2"/>
  <c r="E285" i="2" s="1"/>
  <c r="H284" i="2" l="1"/>
  <c r="K284" i="2"/>
  <c r="L284" i="2" s="1"/>
  <c r="C286" i="2"/>
  <c r="B286" i="2"/>
  <c r="J285" i="2" l="1"/>
  <c r="I285" i="2"/>
  <c r="D286" i="2"/>
  <c r="E286" i="2" s="1"/>
  <c r="A286" i="2"/>
  <c r="H285" i="2" l="1"/>
  <c r="K285" i="2"/>
  <c r="L285" i="2" s="1"/>
  <c r="B287" i="2"/>
  <c r="C287" i="2"/>
  <c r="J286" i="2" l="1"/>
  <c r="I286" i="2"/>
  <c r="A287" i="2"/>
  <c r="D287" i="2"/>
  <c r="E287" i="2" s="1"/>
  <c r="H286" i="2" l="1"/>
  <c r="K286" i="2"/>
  <c r="L286" i="2" s="1"/>
  <c r="C288" i="2"/>
  <c r="B288" i="2"/>
  <c r="I287" i="2" l="1"/>
  <c r="J287" i="2"/>
  <c r="D288" i="2"/>
  <c r="E288" i="2" s="1"/>
  <c r="A288" i="2"/>
  <c r="H287" i="2" l="1"/>
  <c r="K287" i="2"/>
  <c r="L287" i="2" s="1"/>
  <c r="B289" i="2"/>
  <c r="C289" i="2"/>
  <c r="J288" i="2" l="1"/>
  <c r="I288" i="2"/>
  <c r="D289" i="2"/>
  <c r="E289" i="2" s="1"/>
  <c r="A289" i="2"/>
  <c r="H288" i="2" l="1"/>
  <c r="K288" i="2"/>
  <c r="L288" i="2" s="1"/>
  <c r="B290" i="2"/>
  <c r="C290" i="2"/>
  <c r="J289" i="2" l="1"/>
  <c r="I289" i="2"/>
  <c r="A290" i="2"/>
  <c r="D290" i="2"/>
  <c r="E290" i="2" s="1"/>
  <c r="K289" i="2" l="1"/>
  <c r="L289" i="2" s="1"/>
  <c r="H289" i="2"/>
  <c r="B291" i="2"/>
  <c r="C291" i="2"/>
  <c r="I290" i="2" l="1"/>
  <c r="J290" i="2"/>
  <c r="A291" i="2"/>
  <c r="D291" i="2"/>
  <c r="E291" i="2" s="1"/>
  <c r="H290" i="2" l="1"/>
  <c r="K290" i="2"/>
  <c r="L290" i="2" s="1"/>
  <c r="B292" i="2"/>
  <c r="C292" i="2"/>
  <c r="I291" i="2" l="1"/>
  <c r="J291" i="2"/>
  <c r="A292" i="2"/>
  <c r="D292" i="2"/>
  <c r="E292" i="2" s="1"/>
  <c r="H291" i="2" l="1"/>
  <c r="K291" i="2"/>
  <c r="C293" i="2"/>
  <c r="B293" i="2"/>
  <c r="L291" i="2" l="1"/>
  <c r="A293" i="2"/>
  <c r="D293" i="2"/>
  <c r="E293" i="2" s="1"/>
  <c r="I292" i="2" l="1"/>
  <c r="J292" i="2"/>
  <c r="B294" i="2"/>
  <c r="C294" i="2"/>
  <c r="H292" i="2" l="1"/>
  <c r="K292" i="2"/>
  <c r="A294" i="2"/>
  <c r="D294" i="2"/>
  <c r="E294" i="2" s="1"/>
  <c r="L292" i="2" l="1"/>
  <c r="B295" i="2"/>
  <c r="C295" i="2"/>
  <c r="I293" i="2" l="1"/>
  <c r="J293" i="2"/>
  <c r="A295" i="2"/>
  <c r="D295" i="2"/>
  <c r="E295" i="2" s="1"/>
  <c r="H293" i="2" l="1"/>
  <c r="K293" i="2"/>
  <c r="B296" i="2"/>
  <c r="C296" i="2"/>
  <c r="L293" i="2" l="1"/>
  <c r="D296" i="2"/>
  <c r="E296" i="2" s="1"/>
  <c r="A296" i="2"/>
  <c r="I294" i="2" l="1"/>
  <c r="J294" i="2"/>
  <c r="B297" i="2"/>
  <c r="C297" i="2"/>
  <c r="H294" i="2" l="1"/>
  <c r="K294" i="2"/>
  <c r="D297" i="2"/>
  <c r="E297" i="2" s="1"/>
  <c r="A297" i="2"/>
  <c r="L294" i="2" l="1"/>
  <c r="C298" i="2"/>
  <c r="B298" i="2"/>
  <c r="I295" i="2" l="1"/>
  <c r="J295" i="2"/>
  <c r="D298" i="2"/>
  <c r="E298" i="2" s="1"/>
  <c r="A298" i="2"/>
  <c r="H295" i="2" l="1"/>
  <c r="K295" i="2"/>
  <c r="C299" i="2"/>
  <c r="B299" i="2"/>
  <c r="L295" i="2" l="1"/>
  <c r="D299" i="2"/>
  <c r="E299" i="2" s="1"/>
  <c r="A299" i="2"/>
  <c r="I296" i="2" l="1"/>
  <c r="J296" i="2"/>
  <c r="C300" i="2"/>
  <c r="B300" i="2"/>
  <c r="H296" i="2" l="1"/>
  <c r="K296" i="2"/>
  <c r="D300" i="2"/>
  <c r="E300" i="2" s="1"/>
  <c r="A300" i="2"/>
  <c r="L296" i="2" l="1"/>
  <c r="C301" i="2"/>
  <c r="B301" i="2"/>
  <c r="I297" i="2" l="1"/>
  <c r="J297" i="2"/>
  <c r="A301" i="2"/>
  <c r="D301" i="2"/>
  <c r="E301" i="2" s="1"/>
  <c r="H297" i="2" l="1"/>
  <c r="K297" i="2"/>
  <c r="C302" i="2"/>
  <c r="B302" i="2"/>
  <c r="L297" i="2" l="1"/>
  <c r="D302" i="2"/>
  <c r="E302" i="2" s="1"/>
  <c r="A302" i="2"/>
  <c r="J298" i="2" l="1"/>
  <c r="I298" i="2"/>
  <c r="H298" i="2" s="1"/>
  <c r="C303" i="2"/>
  <c r="B303" i="2"/>
  <c r="K298" i="2" l="1"/>
  <c r="D303" i="2"/>
  <c r="E303" i="2" s="1"/>
  <c r="A303" i="2"/>
  <c r="L298" i="2" l="1"/>
  <c r="C304" i="2"/>
  <c r="B304" i="2"/>
  <c r="J299" i="2" l="1"/>
  <c r="I299" i="2"/>
  <c r="H299" i="2" s="1"/>
  <c r="A304" i="2"/>
  <c r="D304" i="2"/>
  <c r="E304" i="2" s="1"/>
  <c r="K299" i="2" l="1"/>
  <c r="L299" i="2" s="1"/>
  <c r="C305" i="2"/>
  <c r="B305" i="2"/>
  <c r="I300" i="2" l="1"/>
  <c r="J300" i="2"/>
  <c r="D305" i="2"/>
  <c r="E305" i="2" s="1"/>
  <c r="A305" i="2"/>
  <c r="K300" i="2" l="1"/>
  <c r="L300" i="2" s="1"/>
  <c r="H300" i="2"/>
  <c r="B306" i="2"/>
  <c r="C306" i="2"/>
  <c r="I301" i="2" l="1"/>
  <c r="J301" i="2"/>
  <c r="A306" i="2"/>
  <c r="D306" i="2"/>
  <c r="E306" i="2" s="1"/>
  <c r="H301" i="2" l="1"/>
  <c r="K301" i="2"/>
  <c r="L301" i="2" s="1"/>
  <c r="C307" i="2"/>
  <c r="B307" i="2"/>
  <c r="J302" i="2" l="1"/>
  <c r="I302" i="2"/>
  <c r="D307" i="2"/>
  <c r="E307" i="2" s="1"/>
  <c r="A307" i="2"/>
  <c r="H302" i="2" l="1"/>
  <c r="K302" i="2"/>
  <c r="L302" i="2" s="1"/>
  <c r="C308" i="2"/>
  <c r="B308" i="2"/>
  <c r="J303" i="2" l="1"/>
  <c r="I303" i="2"/>
  <c r="A308" i="2"/>
  <c r="D308" i="2"/>
  <c r="E308" i="2" s="1"/>
  <c r="H303" i="2" l="1"/>
  <c r="K303" i="2"/>
  <c r="L303" i="2" s="1"/>
  <c r="C309" i="2"/>
  <c r="B309" i="2"/>
  <c r="I304" i="2" l="1"/>
  <c r="J304" i="2"/>
  <c r="A309" i="2"/>
  <c r="D309" i="2"/>
  <c r="E309" i="2" s="1"/>
  <c r="H304" i="2" l="1"/>
  <c r="K304" i="2"/>
  <c r="B310" i="2"/>
  <c r="C310" i="2"/>
  <c r="L304" i="2" l="1"/>
  <c r="A310" i="2"/>
  <c r="D310" i="2"/>
  <c r="E310" i="2" s="1"/>
  <c r="I305" i="2" l="1"/>
  <c r="J305" i="2"/>
  <c r="B311" i="2"/>
  <c r="C311" i="2"/>
  <c r="H305" i="2" l="1"/>
  <c r="K305" i="2"/>
  <c r="A311" i="2"/>
  <c r="D311" i="2"/>
  <c r="E311" i="2" s="1"/>
  <c r="L305" i="2" l="1"/>
  <c r="C312" i="2"/>
  <c r="B312" i="2"/>
  <c r="I306" i="2" l="1"/>
  <c r="J306" i="2"/>
  <c r="A312" i="2"/>
  <c r="D312" i="2"/>
  <c r="E312" i="2" s="1"/>
  <c r="H306" i="2" l="1"/>
  <c r="K306" i="2"/>
  <c r="C313" i="2"/>
  <c r="B313" i="2"/>
  <c r="L306" i="2" l="1"/>
  <c r="A313" i="2"/>
  <c r="D313" i="2"/>
  <c r="E313" i="2" s="1"/>
  <c r="I307" i="2" l="1"/>
  <c r="J307" i="2"/>
  <c r="C314" i="2"/>
  <c r="B314" i="2"/>
  <c r="H307" i="2" l="1"/>
  <c r="K307" i="2"/>
  <c r="A314" i="2"/>
  <c r="D314" i="2"/>
  <c r="E314" i="2" s="1"/>
  <c r="L307" i="2" l="1"/>
  <c r="B315" i="2"/>
  <c r="C315" i="2"/>
  <c r="J308" i="2" l="1"/>
  <c r="I308" i="2"/>
  <c r="H308" i="2" s="1"/>
  <c r="A315" i="2"/>
  <c r="D315" i="2"/>
  <c r="E315" i="2" s="1"/>
  <c r="K308" i="2" l="1"/>
  <c r="L308" i="2" s="1"/>
  <c r="B316" i="2"/>
  <c r="C316" i="2"/>
  <c r="I309" i="2" l="1"/>
  <c r="J309" i="2"/>
  <c r="A316" i="2"/>
  <c r="D316" i="2"/>
  <c r="E316" i="2" s="1"/>
  <c r="H309" i="2" l="1"/>
  <c r="K309" i="2"/>
  <c r="L309" i="2" s="1"/>
  <c r="B317" i="2"/>
  <c r="C317" i="2"/>
  <c r="I310" i="2" l="1"/>
  <c r="J310" i="2"/>
  <c r="A317" i="2"/>
  <c r="D317" i="2"/>
  <c r="E317" i="2" s="1"/>
  <c r="H310" i="2" l="1"/>
  <c r="K310" i="2"/>
  <c r="L310" i="2" s="1"/>
  <c r="B318" i="2"/>
  <c r="C318" i="2"/>
  <c r="I311" i="2" l="1"/>
  <c r="J311" i="2"/>
  <c r="A318" i="2"/>
  <c r="D318" i="2"/>
  <c r="E318" i="2" s="1"/>
  <c r="H311" i="2" l="1"/>
  <c r="K311" i="2"/>
  <c r="L311" i="2" s="1"/>
  <c r="C319" i="2"/>
  <c r="B319" i="2"/>
  <c r="J312" i="2" l="1"/>
  <c r="I312" i="2"/>
  <c r="A319" i="2"/>
  <c r="D319" i="2"/>
  <c r="E319" i="2" s="1"/>
  <c r="H312" i="2" l="1"/>
  <c r="K312" i="2"/>
  <c r="L312" i="2" s="1"/>
  <c r="C320" i="2"/>
  <c r="B320" i="2"/>
  <c r="J313" i="2" l="1"/>
  <c r="I313" i="2"/>
  <c r="A320" i="2"/>
  <c r="D320" i="2"/>
  <c r="E320" i="2" s="1"/>
  <c r="H313" i="2" l="1"/>
  <c r="K313" i="2"/>
  <c r="L313" i="2" s="1"/>
  <c r="B321" i="2"/>
  <c r="C321" i="2"/>
  <c r="J314" i="2" l="1"/>
  <c r="I314" i="2"/>
  <c r="D321" i="2"/>
  <c r="E321" i="2" s="1"/>
  <c r="A321" i="2"/>
  <c r="H314" i="2" l="1"/>
  <c r="K314" i="2"/>
  <c r="L314" i="2" s="1"/>
  <c r="C322" i="2"/>
  <c r="B322" i="2"/>
  <c r="J315" i="2" l="1"/>
  <c r="I315" i="2"/>
  <c r="A322" i="2"/>
  <c r="D322" i="2"/>
  <c r="E322" i="2" s="1"/>
  <c r="H315" i="2" l="1"/>
  <c r="K315" i="2"/>
  <c r="L315" i="2" s="1"/>
  <c r="C323" i="2"/>
  <c r="B323" i="2"/>
  <c r="J316" i="2" l="1"/>
  <c r="I316" i="2"/>
  <c r="A323" i="2"/>
  <c r="D323" i="2"/>
  <c r="E323" i="2" s="1"/>
  <c r="H316" i="2" l="1"/>
  <c r="K316" i="2"/>
  <c r="L316" i="2" s="1"/>
  <c r="B324" i="2"/>
  <c r="C324" i="2"/>
  <c r="I317" i="2" l="1"/>
  <c r="J317" i="2"/>
  <c r="D324" i="2"/>
  <c r="E324" i="2" s="1"/>
  <c r="A324" i="2"/>
  <c r="H317" i="2" l="1"/>
  <c r="K317" i="2"/>
  <c r="L317" i="2" s="1"/>
  <c r="B325" i="2"/>
  <c r="C325" i="2"/>
  <c r="J318" i="2" l="1"/>
  <c r="I318" i="2"/>
  <c r="A325" i="2"/>
  <c r="D325" i="2"/>
  <c r="E325" i="2" s="1"/>
  <c r="K318" i="2" l="1"/>
  <c r="L318" i="2" s="1"/>
  <c r="H318" i="2"/>
  <c r="B326" i="2"/>
  <c r="C326" i="2"/>
  <c r="J319" i="2" l="1"/>
  <c r="I319" i="2"/>
  <c r="A326" i="2"/>
  <c r="D326" i="2"/>
  <c r="E326" i="2" s="1"/>
  <c r="H319" i="2" l="1"/>
  <c r="K319" i="2"/>
  <c r="L319" i="2" s="1"/>
  <c r="C327" i="2"/>
  <c r="B327" i="2"/>
  <c r="I320" i="2" l="1"/>
  <c r="J320" i="2"/>
  <c r="A327" i="2"/>
  <c r="D327" i="2"/>
  <c r="E327" i="2" s="1"/>
  <c r="H320" i="2" l="1"/>
  <c r="K320" i="2"/>
  <c r="L320" i="2" s="1"/>
  <c r="C328" i="2"/>
  <c r="B328" i="2"/>
  <c r="J321" i="2" l="1"/>
  <c r="I321" i="2"/>
  <c r="A328" i="2"/>
  <c r="D328" i="2"/>
  <c r="E328" i="2" s="1"/>
  <c r="H321" i="2" l="1"/>
  <c r="K321" i="2"/>
  <c r="L321" i="2" s="1"/>
  <c r="B329" i="2"/>
  <c r="C329" i="2"/>
  <c r="J322" i="2" l="1"/>
  <c r="I322" i="2"/>
  <c r="A329" i="2"/>
  <c r="D329" i="2"/>
  <c r="E329" i="2" s="1"/>
  <c r="K322" i="2" l="1"/>
  <c r="L322" i="2" s="1"/>
  <c r="H322" i="2"/>
  <c r="C330" i="2"/>
  <c r="B330" i="2"/>
  <c r="J323" i="2" l="1"/>
  <c r="I323" i="2"/>
  <c r="A330" i="2"/>
  <c r="D330" i="2"/>
  <c r="E330" i="2" s="1"/>
  <c r="H323" i="2" l="1"/>
  <c r="K323" i="2"/>
  <c r="L323" i="2" s="1"/>
  <c r="B331" i="2"/>
  <c r="C331" i="2"/>
  <c r="J324" i="2" l="1"/>
  <c r="I324" i="2"/>
  <c r="A331" i="2"/>
  <c r="D331" i="2"/>
  <c r="E331" i="2" s="1"/>
  <c r="K324" i="2" l="1"/>
  <c r="L324" i="2" s="1"/>
  <c r="H324" i="2"/>
  <c r="B332" i="2"/>
  <c r="C332" i="2"/>
  <c r="I325" i="2" l="1"/>
  <c r="J325" i="2"/>
  <c r="A332" i="2"/>
  <c r="D332" i="2"/>
  <c r="E332" i="2" s="1"/>
  <c r="H325" i="2" l="1"/>
  <c r="K325" i="2"/>
  <c r="L325" i="2" s="1"/>
  <c r="C333" i="2"/>
  <c r="B333" i="2"/>
  <c r="I326" i="2" l="1"/>
  <c r="J326" i="2"/>
  <c r="A333" i="2"/>
  <c r="D333" i="2"/>
  <c r="E333" i="2" s="1"/>
  <c r="H326" i="2" l="1"/>
  <c r="K326" i="2"/>
  <c r="L326" i="2" s="1"/>
  <c r="C334" i="2"/>
  <c r="B334" i="2"/>
  <c r="I327" i="2" l="1"/>
  <c r="J327" i="2"/>
  <c r="A334" i="2"/>
  <c r="D334" i="2"/>
  <c r="E334" i="2" s="1"/>
  <c r="K327" i="2" l="1"/>
  <c r="L327" i="2" s="1"/>
  <c r="H327" i="2"/>
  <c r="B335" i="2"/>
  <c r="C335" i="2"/>
  <c r="J328" i="2" l="1"/>
  <c r="I328" i="2"/>
  <c r="D335" i="2"/>
  <c r="E335" i="2" s="1"/>
  <c r="A335" i="2"/>
  <c r="H328" i="2" l="1"/>
  <c r="K328" i="2"/>
  <c r="L328" i="2" s="1"/>
  <c r="B336" i="2"/>
  <c r="C336" i="2"/>
  <c r="J329" i="2" l="1"/>
  <c r="I329" i="2"/>
  <c r="D336" i="2"/>
  <c r="E336" i="2" s="1"/>
  <c r="A336" i="2"/>
  <c r="H329" i="2" l="1"/>
  <c r="K329" i="2"/>
  <c r="L329" i="2" s="1"/>
  <c r="C337" i="2"/>
  <c r="B337" i="2"/>
  <c r="I330" i="2" l="1"/>
  <c r="J330" i="2"/>
  <c r="D337" i="2"/>
  <c r="E337" i="2" s="1"/>
  <c r="A337" i="2"/>
  <c r="H330" i="2" l="1"/>
  <c r="K330" i="2"/>
  <c r="L330" i="2" s="1"/>
  <c r="B338" i="2"/>
  <c r="C338" i="2"/>
  <c r="J331" i="2" l="1"/>
  <c r="I331" i="2"/>
  <c r="D338" i="2"/>
  <c r="E338" i="2" s="1"/>
  <c r="A338" i="2"/>
  <c r="H331" i="2" l="1"/>
  <c r="K331" i="2"/>
  <c r="L331" i="2" s="1"/>
  <c r="B339" i="2"/>
  <c r="C339" i="2"/>
  <c r="I332" i="2" l="1"/>
  <c r="J332" i="2"/>
  <c r="A339" i="2"/>
  <c r="D339" i="2"/>
  <c r="E339" i="2" s="1"/>
  <c r="H332" i="2" l="1"/>
  <c r="K332" i="2"/>
  <c r="L332" i="2" s="1"/>
  <c r="B340" i="2"/>
  <c r="C340" i="2"/>
  <c r="I333" i="2" l="1"/>
  <c r="J333" i="2"/>
  <c r="D340" i="2"/>
  <c r="E340" i="2" s="1"/>
  <c r="A340" i="2"/>
  <c r="H333" i="2" l="1"/>
  <c r="K333" i="2"/>
  <c r="L333" i="2" s="1"/>
  <c r="B341" i="2"/>
  <c r="C341" i="2"/>
  <c r="J334" i="2" l="1"/>
  <c r="I334" i="2"/>
  <c r="D341" i="2"/>
  <c r="E341" i="2" s="1"/>
  <c r="A341" i="2"/>
  <c r="H334" i="2" l="1"/>
  <c r="K334" i="2"/>
  <c r="L334" i="2" s="1"/>
  <c r="B342" i="2"/>
  <c r="C342" i="2"/>
  <c r="J335" i="2" l="1"/>
  <c r="I335" i="2"/>
  <c r="D342" i="2"/>
  <c r="E342" i="2" s="1"/>
  <c r="A342" i="2"/>
  <c r="H335" i="2" l="1"/>
  <c r="K335" i="2"/>
  <c r="L335" i="2" s="1"/>
  <c r="B343" i="2"/>
  <c r="C343" i="2"/>
  <c r="J336" i="2" l="1"/>
  <c r="I336" i="2"/>
  <c r="D343" i="2"/>
  <c r="E343" i="2" s="1"/>
  <c r="A343" i="2"/>
  <c r="H336" i="2" l="1"/>
  <c r="K336" i="2"/>
  <c r="L336" i="2" s="1"/>
  <c r="B344" i="2"/>
  <c r="C344" i="2"/>
  <c r="J337" i="2" l="1"/>
  <c r="I337" i="2"/>
  <c r="A344" i="2"/>
  <c r="D344" i="2"/>
  <c r="E344" i="2" s="1"/>
  <c r="H337" i="2" l="1"/>
  <c r="K337" i="2"/>
  <c r="L337" i="2" s="1"/>
  <c r="B345" i="2"/>
  <c r="C345" i="2"/>
  <c r="I338" i="2" l="1"/>
  <c r="J338" i="2"/>
  <c r="A345" i="2"/>
  <c r="D345" i="2"/>
  <c r="E345" i="2" s="1"/>
  <c r="H338" i="2" l="1"/>
  <c r="K338" i="2"/>
  <c r="L338" i="2" s="1"/>
  <c r="B346" i="2"/>
  <c r="C346" i="2"/>
  <c r="J339" i="2" l="1"/>
  <c r="I339" i="2"/>
  <c r="A346" i="2"/>
  <c r="D346" i="2"/>
  <c r="E346" i="2" s="1"/>
  <c r="H339" i="2" l="1"/>
  <c r="K339" i="2"/>
  <c r="L339" i="2" s="1"/>
  <c r="B347" i="2"/>
  <c r="C347" i="2"/>
  <c r="I340" i="2" l="1"/>
  <c r="J340" i="2"/>
  <c r="A347" i="2"/>
  <c r="D347" i="2"/>
  <c r="E347" i="2" s="1"/>
  <c r="H340" i="2" l="1"/>
  <c r="K340" i="2"/>
  <c r="L340" i="2" s="1"/>
  <c r="B348" i="2"/>
  <c r="C348" i="2"/>
  <c r="J341" i="2" l="1"/>
  <c r="I341" i="2"/>
  <c r="A348" i="2"/>
  <c r="D348" i="2"/>
  <c r="E348" i="2" s="1"/>
  <c r="H341" i="2" l="1"/>
  <c r="K341" i="2"/>
  <c r="L341" i="2" s="1"/>
  <c r="B349" i="2"/>
  <c r="C349" i="2"/>
  <c r="I342" i="2" l="1"/>
  <c r="J342" i="2"/>
  <c r="A349" i="2"/>
  <c r="D349" i="2"/>
  <c r="E349" i="2" s="1"/>
  <c r="H342" i="2" l="1"/>
  <c r="K342" i="2"/>
  <c r="B350" i="2"/>
  <c r="C350" i="2"/>
  <c r="L342" i="2" l="1"/>
  <c r="A350" i="2"/>
  <c r="D350" i="2"/>
  <c r="E350" i="2" s="1"/>
  <c r="J343" i="2" l="1"/>
  <c r="I343" i="2"/>
  <c r="H343" i="2" s="1"/>
  <c r="C351" i="2"/>
  <c r="B351" i="2"/>
  <c r="K343" i="2" l="1"/>
  <c r="L343" i="2" s="1"/>
  <c r="A351" i="2"/>
  <c r="D351" i="2"/>
  <c r="E351" i="2" s="1"/>
  <c r="I344" i="2" l="1"/>
  <c r="J344" i="2"/>
  <c r="B352" i="2"/>
  <c r="C352" i="2"/>
  <c r="H344" i="2" l="1"/>
  <c r="K344" i="2"/>
  <c r="L344" i="2" s="1"/>
  <c r="A352" i="2"/>
  <c r="D352" i="2"/>
  <c r="E352" i="2" s="1"/>
  <c r="I345" i="2" l="1"/>
  <c r="J345" i="2"/>
  <c r="B353" i="2"/>
  <c r="C353" i="2"/>
  <c r="H345" i="2" l="1"/>
  <c r="K345" i="2"/>
  <c r="L345" i="2" s="1"/>
  <c r="A353" i="2"/>
  <c r="D353" i="2"/>
  <c r="E353" i="2" s="1"/>
  <c r="J346" i="2" l="1"/>
  <c r="I346" i="2"/>
  <c r="C354" i="2"/>
  <c r="B354" i="2"/>
  <c r="K346" i="2" l="1"/>
  <c r="L346" i="2" s="1"/>
  <c r="H346" i="2"/>
  <c r="A354" i="2"/>
  <c r="D354" i="2"/>
  <c r="E354" i="2" s="1"/>
  <c r="I347" i="2" l="1"/>
  <c r="J347" i="2"/>
  <c r="C355" i="2"/>
  <c r="B355" i="2"/>
  <c r="H347" i="2" l="1"/>
  <c r="K347" i="2"/>
  <c r="L347" i="2" s="1"/>
  <c r="D355" i="2"/>
  <c r="E355" i="2" s="1"/>
  <c r="A355" i="2"/>
  <c r="J348" i="2" l="1"/>
  <c r="I348" i="2"/>
  <c r="C356" i="2"/>
  <c r="B356" i="2"/>
  <c r="H348" i="2" l="1"/>
  <c r="K348" i="2"/>
  <c r="L348" i="2" s="1"/>
  <c r="D356" i="2"/>
  <c r="E356" i="2" s="1"/>
  <c r="A356" i="2"/>
  <c r="J349" i="2" l="1"/>
  <c r="I349" i="2"/>
  <c r="C357" i="2"/>
  <c r="B357" i="2"/>
  <c r="K349" i="2" l="1"/>
  <c r="L349" i="2" s="1"/>
  <c r="H349" i="2"/>
  <c r="A357" i="2"/>
  <c r="D357" i="2"/>
  <c r="E357" i="2" s="1"/>
  <c r="J350" i="2" l="1"/>
  <c r="I350" i="2"/>
  <c r="C358" i="2"/>
  <c r="B358" i="2"/>
  <c r="K350" i="2" l="1"/>
  <c r="L350" i="2" s="1"/>
  <c r="H350" i="2"/>
  <c r="A358" i="2"/>
  <c r="D358" i="2"/>
  <c r="E358" i="2" s="1"/>
  <c r="I351" i="2" l="1"/>
  <c r="J351" i="2"/>
  <c r="C359" i="2"/>
  <c r="B359" i="2"/>
  <c r="K351" i="2" l="1"/>
  <c r="L351" i="2" s="1"/>
  <c r="H351" i="2"/>
  <c r="A359" i="2"/>
  <c r="D359" i="2"/>
  <c r="E359" i="2" s="1"/>
  <c r="J352" i="2" l="1"/>
  <c r="I352" i="2"/>
  <c r="B360" i="2"/>
  <c r="C360" i="2"/>
  <c r="K352" i="2" l="1"/>
  <c r="L352" i="2" s="1"/>
  <c r="H352" i="2"/>
  <c r="D360" i="2"/>
  <c r="E360" i="2" s="1"/>
  <c r="A360" i="2"/>
  <c r="I353" i="2" l="1"/>
  <c r="J353" i="2"/>
  <c r="B361" i="2"/>
  <c r="C361" i="2"/>
  <c r="H353" i="2" l="1"/>
  <c r="K353" i="2"/>
  <c r="L353" i="2" s="1"/>
  <c r="A361" i="2"/>
  <c r="D361" i="2"/>
  <c r="E361" i="2" s="1"/>
  <c r="J354" i="2" l="1"/>
  <c r="I354" i="2"/>
  <c r="B362" i="2"/>
  <c r="C362" i="2"/>
  <c r="K354" i="2" l="1"/>
  <c r="L354" i="2" s="1"/>
  <c r="H354" i="2"/>
  <c r="A362" i="2"/>
  <c r="D362" i="2"/>
  <c r="E362" i="2" s="1"/>
  <c r="J355" i="2" l="1"/>
  <c r="I355" i="2"/>
  <c r="C363" i="2"/>
  <c r="B363" i="2"/>
  <c r="H355" i="2" l="1"/>
  <c r="K355" i="2"/>
  <c r="L355" i="2" s="1"/>
  <c r="D363" i="2"/>
  <c r="E363" i="2" s="1"/>
  <c r="A363" i="2"/>
  <c r="J356" i="2" l="1"/>
  <c r="I356" i="2"/>
  <c r="C364" i="2"/>
  <c r="B364" i="2"/>
  <c r="H356" i="2" l="1"/>
  <c r="K356" i="2"/>
  <c r="L356" i="2" s="1"/>
  <c r="A364" i="2"/>
  <c r="D364" i="2"/>
  <c r="E364" i="2" s="1"/>
  <c r="I357" i="2" l="1"/>
  <c r="J357" i="2"/>
  <c r="C365" i="2"/>
  <c r="B365" i="2"/>
  <c r="H357" i="2" l="1"/>
  <c r="K357" i="2"/>
  <c r="L357" i="2" s="1"/>
  <c r="A365" i="2"/>
  <c r="D365" i="2"/>
  <c r="E365" i="2" s="1"/>
  <c r="I358" i="2" l="1"/>
  <c r="J358" i="2"/>
  <c r="B366" i="2"/>
  <c r="C366" i="2"/>
  <c r="K358" i="2" l="1"/>
  <c r="L358" i="2" s="1"/>
  <c r="H358" i="2"/>
  <c r="A366" i="2"/>
  <c r="D366" i="2"/>
  <c r="E366" i="2" s="1"/>
  <c r="J359" i="2" l="1"/>
  <c r="I359" i="2"/>
  <c r="B367" i="2"/>
  <c r="C367" i="2"/>
  <c r="H359" i="2" l="1"/>
  <c r="K359" i="2"/>
  <c r="L359" i="2" s="1"/>
  <c r="D367" i="2"/>
  <c r="E367" i="2" s="1"/>
  <c r="A367" i="2"/>
  <c r="I360" i="2" l="1"/>
  <c r="J360" i="2"/>
  <c r="C368" i="2"/>
  <c r="B368" i="2"/>
  <c r="H360" i="2" l="1"/>
  <c r="K360" i="2"/>
  <c r="L360" i="2" s="1"/>
  <c r="A368" i="2"/>
  <c r="D368" i="2"/>
  <c r="E368" i="2" s="1"/>
  <c r="J361" i="2" l="1"/>
  <c r="I361" i="2"/>
  <c r="C369" i="2"/>
  <c r="B369" i="2"/>
  <c r="K361" i="2" l="1"/>
  <c r="L361" i="2" s="1"/>
  <c r="H361" i="2"/>
  <c r="D369" i="2"/>
  <c r="E369" i="2" s="1"/>
  <c r="A369" i="2"/>
  <c r="I362" i="2" l="1"/>
  <c r="J362" i="2"/>
  <c r="B370" i="2"/>
  <c r="C370" i="2"/>
  <c r="H362" i="2" l="1"/>
  <c r="K362" i="2"/>
  <c r="L362" i="2" s="1"/>
  <c r="D370" i="2"/>
  <c r="E370" i="2" s="1"/>
  <c r="A370" i="2"/>
  <c r="J363" i="2" l="1"/>
  <c r="I363" i="2"/>
  <c r="B371" i="2"/>
  <c r="C371" i="2"/>
  <c r="H363" i="2" l="1"/>
  <c r="K363" i="2"/>
  <c r="L363" i="2" s="1"/>
  <c r="A371" i="2"/>
  <c r="D371" i="2"/>
  <c r="E371" i="2" s="1"/>
  <c r="J364" i="2" l="1"/>
  <c r="I364" i="2"/>
  <c r="C372" i="2"/>
  <c r="B372" i="2"/>
  <c r="H364" i="2" l="1"/>
  <c r="K364" i="2"/>
  <c r="L364" i="2" s="1"/>
  <c r="A372" i="2"/>
  <c r="D372" i="2"/>
  <c r="E372" i="2" s="1"/>
  <c r="I365" i="2" l="1"/>
  <c r="J365" i="2"/>
  <c r="C373" i="2"/>
  <c r="B373" i="2"/>
  <c r="H365" i="2" l="1"/>
  <c r="K365" i="2"/>
  <c r="L365" i="2" s="1"/>
  <c r="D373" i="2"/>
  <c r="E373" i="2" s="1"/>
  <c r="A373" i="2"/>
  <c r="I366" i="2" l="1"/>
  <c r="J366" i="2"/>
  <c r="C374" i="2"/>
  <c r="B374" i="2"/>
  <c r="H366" i="2" l="1"/>
  <c r="K366" i="2"/>
  <c r="L366" i="2" s="1"/>
  <c r="A374" i="2"/>
  <c r="D374" i="2"/>
  <c r="E374" i="2" s="1"/>
  <c r="J367" i="2" l="1"/>
  <c r="I367" i="2"/>
  <c r="B375" i="2"/>
  <c r="C375" i="2"/>
  <c r="H367" i="2" l="1"/>
  <c r="K367" i="2"/>
  <c r="L367" i="2" s="1"/>
  <c r="D375" i="2"/>
  <c r="E375" i="2" s="1"/>
  <c r="A375" i="2"/>
  <c r="J368" i="2" l="1"/>
  <c r="I368" i="2"/>
  <c r="C376" i="2"/>
  <c r="B376" i="2"/>
  <c r="K368" i="2" l="1"/>
  <c r="L368" i="2" s="1"/>
  <c r="H368" i="2"/>
  <c r="D376" i="2"/>
  <c r="E376" i="2" s="1"/>
  <c r="A376" i="2"/>
  <c r="J369" i="2" l="1"/>
  <c r="I369" i="2"/>
  <c r="C377" i="2"/>
  <c r="B377" i="2"/>
  <c r="K369" i="2" l="1"/>
  <c r="L369" i="2" s="1"/>
  <c r="H369" i="2"/>
  <c r="A377" i="2"/>
  <c r="D377" i="2"/>
  <c r="E377" i="2" s="1"/>
  <c r="J370" i="2" l="1"/>
  <c r="I370" i="2"/>
  <c r="C378" i="2"/>
  <c r="B378" i="2"/>
  <c r="K370" i="2" l="1"/>
  <c r="L370" i="2" s="1"/>
  <c r="H370" i="2"/>
  <c r="A378" i="2"/>
  <c r="D378" i="2"/>
  <c r="E378" i="2" s="1"/>
  <c r="J371" i="2" l="1"/>
  <c r="I371" i="2"/>
  <c r="B379" i="2"/>
  <c r="C379" i="2"/>
  <c r="K371" i="2" l="1"/>
  <c r="L371" i="2" s="1"/>
  <c r="H371" i="2"/>
  <c r="A379" i="2"/>
  <c r="D379" i="2"/>
  <c r="E379" i="2" s="1"/>
  <c r="J372" i="2" l="1"/>
  <c r="I372" i="2"/>
  <c r="B380" i="2"/>
  <c r="C380" i="2"/>
  <c r="K372" i="2" l="1"/>
  <c r="L372" i="2" s="1"/>
  <c r="H372" i="2"/>
  <c r="A380" i="2"/>
  <c r="D380" i="2"/>
  <c r="E380" i="2" s="1"/>
  <c r="J373" i="2" l="1"/>
  <c r="I373" i="2"/>
  <c r="C381" i="2"/>
  <c r="B381" i="2"/>
  <c r="K373" i="2" l="1"/>
  <c r="L373" i="2" s="1"/>
  <c r="H373" i="2"/>
  <c r="A381" i="2"/>
  <c r="D381" i="2"/>
  <c r="E381" i="2" s="1"/>
  <c r="J374" i="2" l="1"/>
  <c r="I374" i="2"/>
  <c r="B382" i="2"/>
  <c r="C382" i="2"/>
  <c r="K374" i="2" l="1"/>
  <c r="L374" i="2" s="1"/>
  <c r="H374" i="2"/>
  <c r="D382" i="2"/>
  <c r="E382" i="2" s="1"/>
  <c r="A382" i="2"/>
  <c r="J375" i="2" l="1"/>
  <c r="I375" i="2"/>
  <c r="B383" i="2"/>
  <c r="C383" i="2"/>
  <c r="K375" i="2" l="1"/>
  <c r="L375" i="2" s="1"/>
  <c r="H375" i="2"/>
  <c r="D383" i="2"/>
  <c r="E383" i="2" s="1"/>
  <c r="A383" i="2"/>
  <c r="J376" i="2" l="1"/>
  <c r="I376" i="2"/>
  <c r="C384" i="2"/>
  <c r="B384" i="2"/>
  <c r="H376" i="2" l="1"/>
  <c r="K376" i="2"/>
  <c r="L376" i="2" s="1"/>
  <c r="D384" i="2"/>
  <c r="E384" i="2" s="1"/>
  <c r="A384" i="2"/>
  <c r="J377" i="2" l="1"/>
  <c r="I377" i="2"/>
  <c r="C385" i="2"/>
  <c r="B385" i="2"/>
  <c r="K377" i="2" l="1"/>
  <c r="L377" i="2" s="1"/>
  <c r="H377" i="2"/>
  <c r="A385" i="2"/>
  <c r="D385" i="2"/>
  <c r="E385" i="2" s="1"/>
  <c r="I378" i="2" l="1"/>
  <c r="J378" i="2"/>
  <c r="B386" i="2"/>
  <c r="C386" i="2"/>
  <c r="H378" i="2" l="1"/>
  <c r="K378" i="2"/>
  <c r="L378" i="2" s="1"/>
  <c r="D386" i="2"/>
  <c r="E386" i="2" s="1"/>
  <c r="A386" i="2"/>
  <c r="J379" i="2" l="1"/>
  <c r="I379" i="2"/>
  <c r="C387" i="2"/>
  <c r="B387" i="2"/>
  <c r="H379" i="2" l="1"/>
  <c r="K379" i="2"/>
  <c r="L379" i="2" s="1"/>
  <c r="A387" i="2"/>
  <c r="D387" i="2"/>
  <c r="E387" i="2" s="1"/>
  <c r="I380" i="2" l="1"/>
  <c r="J380" i="2"/>
  <c r="B388" i="2"/>
  <c r="C388" i="2"/>
  <c r="H380" i="2" l="1"/>
  <c r="K380" i="2"/>
  <c r="L380" i="2" s="1"/>
  <c r="A388" i="2"/>
  <c r="D388" i="2"/>
  <c r="E388" i="2" s="1"/>
  <c r="I381" i="2" l="1"/>
  <c r="J381" i="2"/>
  <c r="C389" i="2"/>
  <c r="B389" i="2"/>
  <c r="K381" i="2" l="1"/>
  <c r="L381" i="2" s="1"/>
  <c r="H381" i="2"/>
  <c r="D389" i="2"/>
  <c r="E389" i="2" s="1"/>
  <c r="A389" i="2"/>
  <c r="J382" i="2" l="1"/>
  <c r="I382" i="2"/>
  <c r="C390" i="2"/>
  <c r="B390" i="2"/>
  <c r="H382" i="2" l="1"/>
  <c r="K382" i="2"/>
  <c r="L382" i="2" s="1"/>
  <c r="A390" i="2"/>
  <c r="D390" i="2"/>
  <c r="E390" i="2" s="1"/>
  <c r="J383" i="2" l="1"/>
  <c r="I383" i="2"/>
  <c r="B391" i="2"/>
  <c r="C391" i="2"/>
  <c r="K383" i="2" l="1"/>
  <c r="L383" i="2" s="1"/>
  <c r="H383" i="2"/>
  <c r="A391" i="2"/>
  <c r="D391" i="2"/>
  <c r="E391" i="2" s="1"/>
  <c r="I384" i="2" l="1"/>
  <c r="J384" i="2"/>
  <c r="B392" i="2"/>
  <c r="C392" i="2"/>
  <c r="H384" i="2" l="1"/>
  <c r="K384" i="2"/>
  <c r="L384" i="2" s="1"/>
  <c r="A392" i="2"/>
  <c r="D392" i="2"/>
  <c r="E392" i="2" s="1"/>
  <c r="J385" i="2" l="1"/>
  <c r="I385" i="2"/>
  <c r="B393" i="2"/>
  <c r="C393" i="2"/>
  <c r="H385" i="2" l="1"/>
  <c r="K385" i="2"/>
  <c r="L385" i="2" s="1"/>
  <c r="D393" i="2"/>
  <c r="E393" i="2" s="1"/>
  <c r="A393" i="2"/>
  <c r="J386" i="2" l="1"/>
  <c r="I386" i="2"/>
  <c r="C394" i="2"/>
  <c r="B394" i="2"/>
  <c r="H386" i="2" l="1"/>
  <c r="K386" i="2"/>
  <c r="L386" i="2" s="1"/>
  <c r="A394" i="2"/>
  <c r="D394" i="2"/>
  <c r="E394" i="2" s="1"/>
  <c r="I387" i="2" l="1"/>
  <c r="J387" i="2"/>
  <c r="C395" i="2"/>
  <c r="B395" i="2"/>
  <c r="K387" i="2" l="1"/>
  <c r="L387" i="2" s="1"/>
  <c r="H387" i="2"/>
  <c r="A395" i="2"/>
  <c r="D395" i="2"/>
  <c r="E395" i="2" s="1"/>
  <c r="I388" i="2" l="1"/>
  <c r="J388" i="2"/>
  <c r="C396" i="2"/>
  <c r="B396" i="2"/>
  <c r="H388" i="2" l="1"/>
  <c r="K388" i="2"/>
  <c r="L388" i="2" s="1"/>
  <c r="D396" i="2"/>
  <c r="E396" i="2" s="1"/>
  <c r="A396" i="2"/>
  <c r="I389" i="2" l="1"/>
  <c r="J389" i="2"/>
  <c r="B397" i="2"/>
  <c r="C397" i="2"/>
  <c r="H389" i="2" l="1"/>
  <c r="K389" i="2"/>
  <c r="L389" i="2" s="1"/>
  <c r="D397" i="2"/>
  <c r="E397" i="2" s="1"/>
  <c r="A397" i="2"/>
  <c r="I390" i="2" l="1"/>
  <c r="J390" i="2"/>
  <c r="C398" i="2"/>
  <c r="B398" i="2"/>
  <c r="H390" i="2" l="1"/>
  <c r="K390" i="2"/>
  <c r="L390" i="2" s="1"/>
  <c r="D398" i="2"/>
  <c r="E398" i="2" s="1"/>
  <c r="A398" i="2"/>
  <c r="J391" i="2" l="1"/>
  <c r="I391" i="2"/>
  <c r="C399" i="2"/>
  <c r="B399" i="2"/>
  <c r="H391" i="2" l="1"/>
  <c r="K391" i="2"/>
  <c r="L391" i="2" s="1"/>
  <c r="D399" i="2"/>
  <c r="E399" i="2" s="1"/>
  <c r="A399" i="2"/>
  <c r="I392" i="2" l="1"/>
  <c r="J392" i="2"/>
  <c r="B400" i="2"/>
  <c r="C400" i="2"/>
  <c r="H392" i="2" l="1"/>
  <c r="K392" i="2"/>
  <c r="L392" i="2" s="1"/>
  <c r="D400" i="2"/>
  <c r="E400" i="2" s="1"/>
  <c r="A400" i="2"/>
  <c r="J393" i="2" l="1"/>
  <c r="I393" i="2"/>
  <c r="C401" i="2"/>
  <c r="B401" i="2"/>
  <c r="K393" i="2" l="1"/>
  <c r="L393" i="2" s="1"/>
  <c r="H393" i="2"/>
  <c r="D401" i="2"/>
  <c r="E401" i="2" s="1"/>
  <c r="A401" i="2"/>
  <c r="J394" i="2" l="1"/>
  <c r="I394" i="2"/>
  <c r="C402" i="2"/>
  <c r="B402" i="2"/>
  <c r="K394" i="2" l="1"/>
  <c r="L394" i="2" s="1"/>
  <c r="H394" i="2"/>
  <c r="A402" i="2"/>
  <c r="D402" i="2"/>
  <c r="E402" i="2" s="1"/>
  <c r="J395" i="2" l="1"/>
  <c r="I395" i="2"/>
  <c r="C403" i="2"/>
  <c r="B403" i="2"/>
  <c r="K395" i="2" l="1"/>
  <c r="L395" i="2" s="1"/>
  <c r="H395" i="2"/>
  <c r="A403" i="2"/>
  <c r="D403" i="2"/>
  <c r="E403" i="2" s="1"/>
  <c r="J396" i="2" l="1"/>
  <c r="I396" i="2"/>
  <c r="C404" i="2"/>
  <c r="B404" i="2"/>
  <c r="H396" i="2" l="1"/>
  <c r="K396" i="2"/>
  <c r="L396" i="2" s="1"/>
  <c r="A404" i="2"/>
  <c r="D404" i="2"/>
  <c r="E404" i="2" s="1"/>
  <c r="I397" i="2" l="1"/>
  <c r="J397" i="2"/>
  <c r="B405" i="2"/>
  <c r="C405" i="2"/>
  <c r="H397" i="2" l="1"/>
  <c r="K397" i="2"/>
  <c r="L397" i="2" s="1"/>
  <c r="D405" i="2"/>
  <c r="E405" i="2" s="1"/>
  <c r="A405" i="2"/>
  <c r="I398" i="2" l="1"/>
  <c r="J398" i="2"/>
  <c r="C406" i="2"/>
  <c r="B406" i="2"/>
  <c r="H398" i="2" l="1"/>
  <c r="K398" i="2"/>
  <c r="L398" i="2" s="1"/>
  <c r="D406" i="2"/>
  <c r="E406" i="2" s="1"/>
  <c r="A406" i="2"/>
  <c r="J399" i="2" l="1"/>
  <c r="I399" i="2"/>
  <c r="B407" i="2"/>
  <c r="C407" i="2"/>
  <c r="H399" i="2" l="1"/>
  <c r="K399" i="2"/>
  <c r="L399" i="2" s="1"/>
  <c r="D407" i="2"/>
  <c r="E407" i="2" s="1"/>
  <c r="A407" i="2"/>
  <c r="I400" i="2" l="1"/>
  <c r="J400" i="2"/>
  <c r="B408" i="2"/>
  <c r="C408" i="2"/>
  <c r="K400" i="2" l="1"/>
  <c r="L400" i="2" s="1"/>
  <c r="H400" i="2"/>
  <c r="A408" i="2"/>
  <c r="D408" i="2"/>
  <c r="E408" i="2" s="1"/>
  <c r="I401" i="2" l="1"/>
  <c r="J401" i="2"/>
  <c r="B409" i="2"/>
  <c r="C409" i="2"/>
  <c r="H401" i="2" l="1"/>
  <c r="K401" i="2"/>
  <c r="L401" i="2" s="1"/>
  <c r="D409" i="2"/>
  <c r="E409" i="2" s="1"/>
  <c r="A409" i="2"/>
  <c r="J402" i="2" l="1"/>
  <c r="I402" i="2"/>
  <c r="B410" i="2"/>
  <c r="C410" i="2"/>
  <c r="H402" i="2" l="1"/>
  <c r="K402" i="2"/>
  <c r="L402" i="2" s="1"/>
  <c r="D410" i="2"/>
  <c r="E410" i="2" s="1"/>
  <c r="A410" i="2"/>
  <c r="J403" i="2" l="1"/>
  <c r="I403" i="2"/>
  <c r="B411" i="2"/>
  <c r="C411" i="2"/>
  <c r="H403" i="2" l="1"/>
  <c r="K403" i="2"/>
  <c r="L403" i="2" s="1"/>
  <c r="A411" i="2"/>
  <c r="D411" i="2"/>
  <c r="E411" i="2" s="1"/>
  <c r="I404" i="2" l="1"/>
  <c r="J404" i="2"/>
  <c r="C412" i="2"/>
  <c r="B412" i="2"/>
  <c r="K404" i="2" l="1"/>
  <c r="L404" i="2" s="1"/>
  <c r="H404" i="2"/>
  <c r="A412" i="2"/>
  <c r="D412" i="2"/>
  <c r="E412" i="2" s="1"/>
  <c r="I405" i="2" l="1"/>
  <c r="J405" i="2"/>
  <c r="B413" i="2"/>
  <c r="C413" i="2"/>
  <c r="H405" i="2" l="1"/>
  <c r="K405" i="2"/>
  <c r="L405" i="2" s="1"/>
  <c r="A413" i="2"/>
  <c r="D413" i="2"/>
  <c r="E413" i="2" s="1"/>
  <c r="J406" i="2" l="1"/>
  <c r="I406" i="2"/>
  <c r="B414" i="2"/>
  <c r="C414" i="2"/>
  <c r="H406" i="2" l="1"/>
  <c r="K406" i="2"/>
  <c r="L406" i="2" s="1"/>
  <c r="D414" i="2"/>
  <c r="E414" i="2" s="1"/>
  <c r="A414" i="2"/>
  <c r="I407" i="2" l="1"/>
  <c r="J407" i="2"/>
  <c r="B415" i="2"/>
  <c r="C415" i="2"/>
  <c r="H407" i="2" l="1"/>
  <c r="K407" i="2"/>
  <c r="L407" i="2" s="1"/>
  <c r="D415" i="2"/>
  <c r="E415" i="2" s="1"/>
  <c r="A415" i="2"/>
  <c r="I408" i="2" l="1"/>
  <c r="J408" i="2"/>
  <c r="B416" i="2"/>
  <c r="C416" i="2"/>
  <c r="H408" i="2" l="1"/>
  <c r="K408" i="2"/>
  <c r="L408" i="2" s="1"/>
  <c r="D416" i="2"/>
  <c r="E416" i="2" s="1"/>
  <c r="A416" i="2"/>
  <c r="I409" i="2" l="1"/>
  <c r="J409" i="2"/>
  <c r="B417" i="2"/>
  <c r="C417" i="2"/>
  <c r="K409" i="2" l="1"/>
  <c r="L409" i="2" s="1"/>
  <c r="H409" i="2"/>
  <c r="A417" i="2"/>
  <c r="D417" i="2"/>
  <c r="E417" i="2" s="1"/>
  <c r="I410" i="2" l="1"/>
  <c r="J410" i="2"/>
  <c r="C418" i="2"/>
  <c r="B418" i="2"/>
  <c r="K410" i="2" l="1"/>
  <c r="L410" i="2" s="1"/>
  <c r="H410" i="2"/>
  <c r="A418" i="2"/>
  <c r="D418" i="2"/>
  <c r="E418" i="2" s="1"/>
  <c r="I411" i="2" l="1"/>
  <c r="J411" i="2"/>
  <c r="C419" i="2"/>
  <c r="B419" i="2"/>
  <c r="H411" i="2" l="1"/>
  <c r="K411" i="2"/>
  <c r="L411" i="2" s="1"/>
  <c r="D419" i="2"/>
  <c r="E419" i="2" s="1"/>
  <c r="A419" i="2"/>
  <c r="I412" i="2" l="1"/>
  <c r="J412" i="2"/>
  <c r="C420" i="2"/>
  <c r="B420" i="2"/>
  <c r="K412" i="2" l="1"/>
  <c r="L412" i="2" s="1"/>
  <c r="H412" i="2"/>
  <c r="A420" i="2"/>
  <c r="D420" i="2"/>
  <c r="E420" i="2" s="1"/>
  <c r="J413" i="2" l="1"/>
  <c r="I413" i="2"/>
  <c r="C421" i="2"/>
  <c r="B421" i="2"/>
  <c r="K413" i="2" l="1"/>
  <c r="L413" i="2" s="1"/>
  <c r="H413" i="2"/>
  <c r="A421" i="2"/>
  <c r="D421" i="2"/>
  <c r="E421" i="2" s="1"/>
  <c r="J414" i="2" l="1"/>
  <c r="I414" i="2"/>
  <c r="B422" i="2"/>
  <c r="C422" i="2"/>
  <c r="H414" i="2" l="1"/>
  <c r="K414" i="2"/>
  <c r="L414" i="2" s="1"/>
  <c r="A422" i="2"/>
  <c r="D422" i="2"/>
  <c r="E422" i="2" s="1"/>
  <c r="J415" i="2" l="1"/>
  <c r="I415" i="2"/>
  <c r="B423" i="2"/>
  <c r="C423" i="2"/>
  <c r="H415" i="2" l="1"/>
  <c r="K415" i="2"/>
  <c r="L415" i="2" s="1"/>
  <c r="D423" i="2"/>
  <c r="E423" i="2" s="1"/>
  <c r="A423" i="2"/>
  <c r="I416" i="2" l="1"/>
  <c r="J416" i="2"/>
  <c r="B424" i="2"/>
  <c r="C424" i="2"/>
  <c r="K416" i="2" l="1"/>
  <c r="L416" i="2" s="1"/>
  <c r="H416" i="2"/>
  <c r="D424" i="2"/>
  <c r="E424" i="2" s="1"/>
  <c r="A424" i="2"/>
  <c r="I417" i="2" l="1"/>
  <c r="J417" i="2"/>
  <c r="B425" i="2"/>
  <c r="C425" i="2"/>
  <c r="K417" i="2" l="1"/>
  <c r="L417" i="2" s="1"/>
  <c r="H417" i="2"/>
  <c r="D425" i="2"/>
  <c r="E425" i="2" s="1"/>
  <c r="A425" i="2"/>
  <c r="I418" i="2" l="1"/>
  <c r="J418" i="2"/>
  <c r="B426" i="2"/>
  <c r="C426" i="2"/>
  <c r="K418" i="2" l="1"/>
  <c r="L418" i="2" s="1"/>
  <c r="H418" i="2"/>
  <c r="D426" i="2"/>
  <c r="E426" i="2" s="1"/>
  <c r="A426" i="2"/>
  <c r="I419" i="2" l="1"/>
  <c r="J419" i="2"/>
  <c r="B427" i="2"/>
  <c r="C427" i="2"/>
  <c r="K419" i="2" l="1"/>
  <c r="L419" i="2" s="1"/>
  <c r="H419" i="2"/>
  <c r="D427" i="2"/>
  <c r="E427" i="2" s="1"/>
  <c r="A427" i="2"/>
  <c r="J420" i="2" l="1"/>
  <c r="I420" i="2"/>
  <c r="B428" i="2"/>
  <c r="C428" i="2"/>
  <c r="H420" i="2" l="1"/>
  <c r="K420" i="2"/>
  <c r="L420" i="2" s="1"/>
  <c r="D428" i="2"/>
  <c r="E428" i="2" s="1"/>
  <c r="A428" i="2"/>
  <c r="I421" i="2" l="1"/>
  <c r="J421" i="2"/>
  <c r="C429" i="2"/>
  <c r="B429" i="2"/>
  <c r="H421" i="2" l="1"/>
  <c r="K421" i="2"/>
  <c r="L421" i="2" s="1"/>
  <c r="A429" i="2"/>
  <c r="D429" i="2"/>
  <c r="E429" i="2" s="1"/>
  <c r="I422" i="2" l="1"/>
  <c r="J422" i="2"/>
  <c r="C430" i="2"/>
  <c r="B430" i="2"/>
  <c r="K422" i="2" l="1"/>
  <c r="L422" i="2" s="1"/>
  <c r="H422" i="2"/>
  <c r="A430" i="2"/>
  <c r="D430" i="2"/>
  <c r="E430" i="2" s="1"/>
  <c r="I423" i="2" l="1"/>
  <c r="J423" i="2"/>
  <c r="C431" i="2"/>
  <c r="B431" i="2"/>
  <c r="H423" i="2" l="1"/>
  <c r="K423" i="2"/>
  <c r="L423" i="2" s="1"/>
  <c r="A431" i="2"/>
  <c r="D431" i="2"/>
  <c r="E431" i="2" s="1"/>
  <c r="J424" i="2" l="1"/>
  <c r="I424" i="2"/>
  <c r="C432" i="2"/>
  <c r="B432" i="2"/>
  <c r="K424" i="2" l="1"/>
  <c r="L424" i="2" s="1"/>
  <c r="H424" i="2"/>
  <c r="A432" i="2"/>
  <c r="D432" i="2"/>
  <c r="E432" i="2" s="1"/>
  <c r="J425" i="2" l="1"/>
  <c r="I425" i="2"/>
  <c r="B433" i="2"/>
  <c r="C433" i="2"/>
  <c r="H425" i="2" l="1"/>
  <c r="K425" i="2"/>
  <c r="L425" i="2" s="1"/>
  <c r="D433" i="2"/>
  <c r="E433" i="2" s="1"/>
  <c r="A433" i="2"/>
  <c r="J426" i="2" l="1"/>
  <c r="I426" i="2"/>
  <c r="B434" i="2"/>
  <c r="C434" i="2"/>
  <c r="H426" i="2" l="1"/>
  <c r="K426" i="2"/>
  <c r="L426" i="2" s="1"/>
  <c r="A434" i="2"/>
  <c r="D434" i="2"/>
  <c r="E434" i="2" s="1"/>
  <c r="J427" i="2" l="1"/>
  <c r="I427" i="2"/>
  <c r="B435" i="2"/>
  <c r="C435" i="2"/>
  <c r="H427" i="2" l="1"/>
  <c r="K427" i="2"/>
  <c r="L427" i="2" s="1"/>
  <c r="D435" i="2"/>
  <c r="E435" i="2" s="1"/>
  <c r="A435" i="2"/>
  <c r="I428" i="2" l="1"/>
  <c r="J428" i="2"/>
  <c r="B436" i="2"/>
  <c r="C436" i="2"/>
  <c r="H428" i="2" l="1"/>
  <c r="K428" i="2"/>
  <c r="L428" i="2" s="1"/>
  <c r="D436" i="2"/>
  <c r="E436" i="2" s="1"/>
  <c r="A436" i="2"/>
  <c r="J429" i="2" l="1"/>
  <c r="I429" i="2"/>
  <c r="C437" i="2"/>
  <c r="B437" i="2"/>
  <c r="H429" i="2" l="1"/>
  <c r="K429" i="2"/>
  <c r="L429" i="2" s="1"/>
  <c r="D437" i="2"/>
  <c r="E437" i="2" s="1"/>
  <c r="A437" i="2"/>
  <c r="J430" i="2" l="1"/>
  <c r="I430" i="2"/>
  <c r="C438" i="2"/>
  <c r="B438" i="2"/>
  <c r="K430" i="2" l="1"/>
  <c r="L430" i="2" s="1"/>
  <c r="H430" i="2"/>
  <c r="D438" i="2"/>
  <c r="E438" i="2" s="1"/>
  <c r="A438" i="2"/>
  <c r="I431" i="2" l="1"/>
  <c r="J431" i="2"/>
  <c r="B439" i="2"/>
  <c r="C439" i="2"/>
  <c r="H431" i="2" l="1"/>
  <c r="K431" i="2"/>
  <c r="L431" i="2" s="1"/>
  <c r="D439" i="2"/>
  <c r="E439" i="2" s="1"/>
  <c r="A439" i="2"/>
  <c r="J432" i="2" l="1"/>
  <c r="I432" i="2"/>
  <c r="B440" i="2"/>
  <c r="C440" i="2"/>
  <c r="K432" i="2" l="1"/>
  <c r="L432" i="2" s="1"/>
  <c r="H432" i="2"/>
  <c r="D440" i="2"/>
  <c r="E440" i="2" s="1"/>
  <c r="A440" i="2"/>
  <c r="I433" i="2" l="1"/>
  <c r="J433" i="2"/>
  <c r="B441" i="2"/>
  <c r="C441" i="2"/>
  <c r="K433" i="2" l="1"/>
  <c r="L433" i="2" s="1"/>
  <c r="H433" i="2"/>
  <c r="D441" i="2"/>
  <c r="E441" i="2" s="1"/>
  <c r="A441" i="2"/>
  <c r="J434" i="2" l="1"/>
  <c r="I434" i="2"/>
  <c r="C442" i="2"/>
  <c r="B442" i="2"/>
  <c r="H434" i="2" l="1"/>
  <c r="K434" i="2"/>
  <c r="L434" i="2" s="1"/>
  <c r="D442" i="2"/>
  <c r="E442" i="2" s="1"/>
  <c r="A442" i="2"/>
  <c r="I435" i="2" l="1"/>
  <c r="J435" i="2"/>
  <c r="C443" i="2"/>
  <c r="B443" i="2"/>
  <c r="K435" i="2" l="1"/>
  <c r="L435" i="2" s="1"/>
  <c r="H435" i="2"/>
  <c r="D443" i="2"/>
  <c r="E443" i="2" s="1"/>
  <c r="A443" i="2"/>
  <c r="J436" i="2" l="1"/>
  <c r="I436" i="2"/>
  <c r="B444" i="2"/>
  <c r="C444" i="2"/>
  <c r="K436" i="2" l="1"/>
  <c r="L436" i="2" s="1"/>
  <c r="H436" i="2"/>
  <c r="A444" i="2"/>
  <c r="D444" i="2"/>
  <c r="E444" i="2" s="1"/>
  <c r="J437" i="2" l="1"/>
  <c r="I437" i="2"/>
  <c r="B445" i="2"/>
  <c r="C445" i="2"/>
  <c r="K437" i="2" l="1"/>
  <c r="L437" i="2" s="1"/>
  <c r="H437" i="2"/>
  <c r="D445" i="2"/>
  <c r="E445" i="2" s="1"/>
  <c r="A445" i="2"/>
  <c r="I438" i="2" l="1"/>
  <c r="J438" i="2"/>
  <c r="C446" i="2"/>
  <c r="B446" i="2"/>
  <c r="H438" i="2" l="1"/>
  <c r="K438" i="2"/>
  <c r="L438" i="2" s="1"/>
  <c r="D446" i="2"/>
  <c r="E446" i="2" s="1"/>
  <c r="A446" i="2"/>
  <c r="I439" i="2" l="1"/>
  <c r="J439" i="2"/>
  <c r="C447" i="2"/>
  <c r="B447" i="2"/>
  <c r="K439" i="2" l="1"/>
  <c r="L439" i="2" s="1"/>
  <c r="H439" i="2"/>
  <c r="D447" i="2"/>
  <c r="E447" i="2" s="1"/>
  <c r="A447" i="2"/>
  <c r="J440" i="2" l="1"/>
  <c r="I440" i="2"/>
  <c r="C448" i="2"/>
  <c r="B448" i="2"/>
  <c r="H440" i="2" l="1"/>
  <c r="K440" i="2"/>
  <c r="L440" i="2" s="1"/>
  <c r="D448" i="2"/>
  <c r="E448" i="2" s="1"/>
  <c r="A448" i="2"/>
  <c r="J441" i="2" l="1"/>
  <c r="I441" i="2"/>
  <c r="C449" i="2"/>
  <c r="B449" i="2"/>
  <c r="H441" i="2" l="1"/>
  <c r="K441" i="2"/>
  <c r="L441" i="2" s="1"/>
  <c r="A449" i="2"/>
  <c r="D449" i="2"/>
  <c r="E449" i="2" s="1"/>
  <c r="I442" i="2" l="1"/>
  <c r="J442" i="2"/>
  <c r="C450" i="2"/>
  <c r="B450" i="2"/>
  <c r="K442" i="2" l="1"/>
  <c r="L442" i="2" s="1"/>
  <c r="H442" i="2"/>
  <c r="A450" i="2"/>
  <c r="D450" i="2"/>
  <c r="E450" i="2" s="1"/>
  <c r="I443" i="2" l="1"/>
  <c r="J443" i="2"/>
  <c r="C451" i="2"/>
  <c r="B451" i="2"/>
  <c r="H443" i="2" l="1"/>
  <c r="K443" i="2"/>
  <c r="L443" i="2" s="1"/>
  <c r="A451" i="2"/>
  <c r="D451" i="2"/>
  <c r="E451" i="2" s="1"/>
  <c r="I444" i="2" l="1"/>
  <c r="J444" i="2"/>
  <c r="C452" i="2"/>
  <c r="B452" i="2"/>
  <c r="K444" i="2" l="1"/>
  <c r="L444" i="2" s="1"/>
  <c r="H444" i="2"/>
  <c r="A452" i="2"/>
  <c r="D452" i="2"/>
  <c r="E452" i="2" s="1"/>
  <c r="I445" i="2" l="1"/>
  <c r="J445" i="2"/>
  <c r="B453" i="2"/>
  <c r="C453" i="2"/>
  <c r="H445" i="2" l="1"/>
  <c r="K445" i="2"/>
  <c r="L445" i="2" s="1"/>
  <c r="A453" i="2"/>
  <c r="D453" i="2"/>
  <c r="E453" i="2" s="1"/>
  <c r="J446" i="2" l="1"/>
  <c r="I446" i="2"/>
  <c r="B454" i="2"/>
  <c r="C454" i="2"/>
  <c r="K446" i="2" l="1"/>
  <c r="L446" i="2" s="1"/>
  <c r="H446" i="2"/>
  <c r="D454" i="2"/>
  <c r="E454" i="2" s="1"/>
  <c r="A454" i="2"/>
  <c r="J447" i="2" l="1"/>
  <c r="I447" i="2"/>
  <c r="B455" i="2"/>
  <c r="C455" i="2"/>
  <c r="H447" i="2" l="1"/>
  <c r="K447" i="2"/>
  <c r="L447" i="2" s="1"/>
  <c r="A455" i="2"/>
  <c r="D455" i="2"/>
  <c r="E455" i="2" s="1"/>
  <c r="I448" i="2" l="1"/>
  <c r="J448" i="2"/>
  <c r="B456" i="2"/>
  <c r="C456" i="2"/>
  <c r="K448" i="2" l="1"/>
  <c r="L448" i="2" s="1"/>
  <c r="H448" i="2"/>
  <c r="A456" i="2"/>
  <c r="D456" i="2"/>
  <c r="E456" i="2" s="1"/>
  <c r="I449" i="2" l="1"/>
  <c r="J449" i="2"/>
  <c r="B457" i="2"/>
  <c r="C457" i="2"/>
  <c r="H449" i="2" l="1"/>
  <c r="K449" i="2"/>
  <c r="L449" i="2" s="1"/>
  <c r="A457" i="2"/>
  <c r="D457" i="2"/>
  <c r="E457" i="2" s="1"/>
  <c r="I450" i="2" l="1"/>
  <c r="J450" i="2"/>
  <c r="C458" i="2"/>
  <c r="B458" i="2"/>
  <c r="K450" i="2" l="1"/>
  <c r="L450" i="2" s="1"/>
  <c r="H450" i="2"/>
  <c r="D458" i="2"/>
  <c r="E458" i="2" s="1"/>
  <c r="A458" i="2"/>
  <c r="I451" i="2" l="1"/>
  <c r="J451" i="2"/>
  <c r="C459" i="2"/>
  <c r="B459" i="2"/>
  <c r="H451" i="2" l="1"/>
  <c r="K451" i="2"/>
  <c r="L451" i="2" s="1"/>
  <c r="D459" i="2"/>
  <c r="E459" i="2" s="1"/>
  <c r="A459" i="2"/>
  <c r="I452" i="2" l="1"/>
  <c r="J452" i="2"/>
  <c r="B460" i="2"/>
  <c r="C460" i="2"/>
  <c r="H452" i="2" l="1"/>
  <c r="K452" i="2"/>
  <c r="L452" i="2" s="1"/>
  <c r="A460" i="2"/>
  <c r="D460" i="2"/>
  <c r="E460" i="2" s="1"/>
  <c r="I453" i="2" l="1"/>
  <c r="J453" i="2"/>
  <c r="B461" i="2"/>
  <c r="C461" i="2"/>
  <c r="H453" i="2" l="1"/>
  <c r="K453" i="2"/>
  <c r="L453" i="2" s="1"/>
  <c r="A461" i="2"/>
  <c r="D461" i="2"/>
  <c r="E461" i="2" s="1"/>
  <c r="I454" i="2" l="1"/>
  <c r="J454" i="2"/>
  <c r="C462" i="2"/>
  <c r="B462" i="2"/>
  <c r="K454" i="2" l="1"/>
  <c r="L454" i="2" s="1"/>
  <c r="H454" i="2"/>
  <c r="A462" i="2"/>
  <c r="D462" i="2"/>
  <c r="E462" i="2" s="1"/>
  <c r="I455" i="2" l="1"/>
  <c r="J455" i="2"/>
  <c r="C463" i="2"/>
  <c r="B463" i="2"/>
  <c r="H455" i="2" l="1"/>
  <c r="K455" i="2"/>
  <c r="L455" i="2" s="1"/>
  <c r="A463" i="2"/>
  <c r="D463" i="2"/>
  <c r="E463" i="2" s="1"/>
  <c r="I456" i="2" l="1"/>
  <c r="J456" i="2"/>
  <c r="C464" i="2"/>
  <c r="B464" i="2"/>
  <c r="H456" i="2" l="1"/>
  <c r="K456" i="2"/>
  <c r="L456" i="2" s="1"/>
  <c r="A464" i="2"/>
  <c r="D464" i="2"/>
  <c r="E464" i="2" s="1"/>
  <c r="J457" i="2" l="1"/>
  <c r="I457" i="2"/>
  <c r="B465" i="2"/>
  <c r="C465" i="2"/>
  <c r="H457" i="2" l="1"/>
  <c r="K457" i="2"/>
  <c r="L457" i="2" s="1"/>
  <c r="A465" i="2"/>
  <c r="D465" i="2"/>
  <c r="E465" i="2" s="1"/>
  <c r="I458" i="2" l="1"/>
  <c r="J458" i="2"/>
  <c r="B466" i="2"/>
  <c r="C466" i="2"/>
  <c r="H458" i="2" l="1"/>
  <c r="K458" i="2"/>
  <c r="L458" i="2" s="1"/>
  <c r="A466" i="2"/>
  <c r="D466" i="2"/>
  <c r="E466" i="2" s="1"/>
  <c r="I459" i="2" l="1"/>
  <c r="J459" i="2"/>
  <c r="C467" i="2"/>
  <c r="B467" i="2"/>
  <c r="K459" i="2" l="1"/>
  <c r="L459" i="2" s="1"/>
  <c r="H459" i="2"/>
  <c r="D467" i="2"/>
  <c r="E467" i="2" s="1"/>
  <c r="A467" i="2"/>
  <c r="J460" i="2" l="1"/>
  <c r="I460" i="2"/>
  <c r="B468" i="2"/>
  <c r="C468" i="2"/>
  <c r="H460" i="2" l="1"/>
  <c r="K460" i="2"/>
  <c r="L460" i="2" s="1"/>
  <c r="A468" i="2"/>
  <c r="D468" i="2"/>
  <c r="E468" i="2" s="1"/>
  <c r="J461" i="2" l="1"/>
  <c r="I461" i="2"/>
  <c r="B469" i="2"/>
  <c r="C469" i="2"/>
  <c r="K461" i="2" l="1"/>
  <c r="L461" i="2" s="1"/>
  <c r="H461" i="2"/>
  <c r="A469" i="2"/>
  <c r="D469" i="2"/>
  <c r="E469" i="2" s="1"/>
  <c r="J462" i="2" l="1"/>
  <c r="I462" i="2"/>
  <c r="C470" i="2"/>
  <c r="B470" i="2"/>
  <c r="K462" i="2" l="1"/>
  <c r="L462" i="2" s="1"/>
  <c r="H462" i="2"/>
  <c r="A470" i="2"/>
  <c r="D470" i="2"/>
  <c r="E470" i="2" s="1"/>
  <c r="I463" i="2" l="1"/>
  <c r="J463" i="2"/>
  <c r="C471" i="2"/>
  <c r="B471" i="2"/>
  <c r="K463" i="2" l="1"/>
  <c r="L463" i="2" s="1"/>
  <c r="H463" i="2"/>
  <c r="D471" i="2"/>
  <c r="E471" i="2" s="1"/>
  <c r="A471" i="2"/>
  <c r="J464" i="2" l="1"/>
  <c r="I464" i="2"/>
  <c r="B472" i="2"/>
  <c r="C472" i="2"/>
  <c r="K464" i="2" l="1"/>
  <c r="L464" i="2" s="1"/>
  <c r="H464" i="2"/>
  <c r="A472" i="2"/>
  <c r="D472" i="2"/>
  <c r="E472" i="2" s="1"/>
  <c r="J465" i="2" l="1"/>
  <c r="I465" i="2"/>
  <c r="B473" i="2"/>
  <c r="C473" i="2"/>
  <c r="H465" i="2" l="1"/>
  <c r="K465" i="2"/>
  <c r="L465" i="2" s="1"/>
  <c r="D473" i="2"/>
  <c r="E473" i="2" s="1"/>
  <c r="A473" i="2"/>
  <c r="I466" i="2" l="1"/>
  <c r="J466" i="2"/>
  <c r="C474" i="2"/>
  <c r="B474" i="2"/>
  <c r="H466" i="2" l="1"/>
  <c r="K466" i="2"/>
  <c r="L466" i="2" s="1"/>
  <c r="D474" i="2"/>
  <c r="E474" i="2" s="1"/>
  <c r="A474" i="2"/>
  <c r="I467" i="2" l="1"/>
  <c r="J467" i="2"/>
  <c r="C475" i="2"/>
  <c r="B475" i="2"/>
  <c r="H467" i="2" l="1"/>
  <c r="K467" i="2"/>
  <c r="L467" i="2" s="1"/>
  <c r="D475" i="2"/>
  <c r="E475" i="2" s="1"/>
  <c r="A475" i="2"/>
  <c r="J468" i="2" l="1"/>
  <c r="I468" i="2"/>
  <c r="C476" i="2"/>
  <c r="B476" i="2"/>
  <c r="H468" i="2" l="1"/>
  <c r="K468" i="2"/>
  <c r="L468" i="2" s="1"/>
  <c r="D476" i="2"/>
  <c r="E476" i="2" s="1"/>
  <c r="A476" i="2"/>
  <c r="I469" i="2" l="1"/>
  <c r="J469" i="2"/>
  <c r="B477" i="2"/>
  <c r="C477" i="2"/>
  <c r="H469" i="2" l="1"/>
  <c r="K469" i="2"/>
  <c r="L469" i="2" s="1"/>
  <c r="D477" i="2"/>
  <c r="E477" i="2" s="1"/>
  <c r="A477" i="2"/>
  <c r="I470" i="2" l="1"/>
  <c r="J470" i="2"/>
  <c r="C478" i="2"/>
  <c r="B478" i="2"/>
  <c r="H470" i="2" l="1"/>
  <c r="K470" i="2"/>
  <c r="L470" i="2" s="1"/>
  <c r="A478" i="2"/>
  <c r="D478" i="2"/>
  <c r="E478" i="2" s="1"/>
  <c r="I471" i="2" l="1"/>
  <c r="J471" i="2"/>
  <c r="B479" i="2"/>
  <c r="C479" i="2"/>
  <c r="H471" i="2" l="1"/>
  <c r="K471" i="2"/>
  <c r="L471" i="2" s="1"/>
  <c r="A479" i="2"/>
  <c r="D479" i="2"/>
  <c r="E479" i="2" s="1"/>
  <c r="I472" i="2" l="1"/>
  <c r="J472" i="2"/>
  <c r="B480" i="2"/>
  <c r="C480" i="2"/>
  <c r="K472" i="2" l="1"/>
  <c r="L472" i="2" s="1"/>
  <c r="H472" i="2"/>
  <c r="D480" i="2"/>
  <c r="E480" i="2" s="1"/>
  <c r="A480" i="2"/>
  <c r="I473" i="2" l="1"/>
  <c r="J473" i="2"/>
  <c r="B481" i="2"/>
  <c r="C481" i="2"/>
  <c r="H473" i="2" l="1"/>
  <c r="K473" i="2"/>
  <c r="L473" i="2" s="1"/>
  <c r="D481" i="2"/>
  <c r="E481" i="2" s="1"/>
  <c r="A481" i="2"/>
  <c r="J474" i="2" l="1"/>
  <c r="I474" i="2"/>
  <c r="B482" i="2"/>
  <c r="C482" i="2"/>
  <c r="H474" i="2" l="1"/>
  <c r="K474" i="2"/>
  <c r="L474" i="2" s="1"/>
  <c r="D482" i="2"/>
  <c r="E482" i="2" s="1"/>
  <c r="A482" i="2"/>
  <c r="J475" i="2" l="1"/>
  <c r="I475" i="2"/>
  <c r="C483" i="2"/>
  <c r="B483" i="2"/>
  <c r="H475" i="2" l="1"/>
  <c r="K475" i="2"/>
  <c r="L475" i="2" s="1"/>
  <c r="A483" i="2"/>
  <c r="D483" i="2"/>
  <c r="E483" i="2" s="1"/>
  <c r="I476" i="2" l="1"/>
  <c r="J476" i="2"/>
  <c r="C484" i="2"/>
  <c r="B484" i="2"/>
  <c r="H476" i="2" l="1"/>
  <c r="K476" i="2"/>
  <c r="L476" i="2" s="1"/>
  <c r="A484" i="2"/>
  <c r="D484" i="2"/>
  <c r="E484" i="2" s="1"/>
  <c r="J477" i="2" l="1"/>
  <c r="I477" i="2"/>
  <c r="C485" i="2"/>
  <c r="B485" i="2"/>
  <c r="K477" i="2" l="1"/>
  <c r="L477" i="2" s="1"/>
  <c r="H477" i="2"/>
  <c r="D485" i="2"/>
  <c r="E485" i="2" s="1"/>
  <c r="A485" i="2"/>
  <c r="I478" i="2" l="1"/>
  <c r="J478" i="2"/>
  <c r="B486" i="2"/>
  <c r="C486" i="2"/>
  <c r="K478" i="2" l="1"/>
  <c r="L478" i="2" s="1"/>
  <c r="H478" i="2"/>
  <c r="D486" i="2"/>
  <c r="E486" i="2" s="1"/>
  <c r="A486" i="2"/>
  <c r="I479" i="2" l="1"/>
  <c r="J479" i="2"/>
  <c r="B487" i="2"/>
  <c r="C487" i="2"/>
  <c r="H479" i="2" l="1"/>
  <c r="K479" i="2"/>
  <c r="L479" i="2" s="1"/>
  <c r="D487" i="2"/>
  <c r="E487" i="2" s="1"/>
  <c r="A487" i="2"/>
  <c r="I480" i="2" l="1"/>
  <c r="J480" i="2"/>
  <c r="B488" i="2"/>
  <c r="C488" i="2"/>
  <c r="H480" i="2" l="1"/>
  <c r="K480" i="2"/>
  <c r="L480" i="2" s="1"/>
  <c r="D488" i="2"/>
  <c r="E488" i="2" s="1"/>
  <c r="A488" i="2"/>
  <c r="I481" i="2" l="1"/>
  <c r="J481" i="2"/>
  <c r="C489" i="2"/>
  <c r="B489" i="2"/>
  <c r="H481" i="2" l="1"/>
  <c r="K481" i="2"/>
  <c r="L481" i="2" s="1"/>
  <c r="D489" i="2"/>
  <c r="E489" i="2" s="1"/>
  <c r="A489" i="2"/>
  <c r="I482" i="2" l="1"/>
  <c r="J482" i="2"/>
  <c r="C490" i="2"/>
  <c r="B490" i="2"/>
  <c r="K482" i="2" l="1"/>
  <c r="L482" i="2" s="1"/>
  <c r="H482" i="2"/>
  <c r="D490" i="2"/>
  <c r="E490" i="2" s="1"/>
  <c r="A490" i="2"/>
  <c r="I483" i="2" l="1"/>
  <c r="J483" i="2"/>
  <c r="B491" i="2"/>
  <c r="C491" i="2"/>
  <c r="H483" i="2" l="1"/>
  <c r="K483" i="2"/>
  <c r="L483" i="2" s="1"/>
  <c r="A491" i="2"/>
  <c r="D491" i="2"/>
  <c r="E491" i="2" s="1"/>
  <c r="I484" i="2" l="1"/>
  <c r="J484" i="2"/>
  <c r="B492" i="2"/>
  <c r="C492" i="2"/>
  <c r="H484" i="2" l="1"/>
  <c r="K484" i="2"/>
  <c r="L484" i="2" s="1"/>
  <c r="D492" i="2"/>
  <c r="E492" i="2" s="1"/>
  <c r="A492" i="2"/>
  <c r="I485" i="2" l="1"/>
  <c r="J485" i="2"/>
  <c r="B493" i="2"/>
  <c r="C493" i="2"/>
  <c r="K485" i="2" l="1"/>
  <c r="L485" i="2" s="1"/>
  <c r="H485" i="2"/>
  <c r="A493" i="2"/>
  <c r="D493" i="2"/>
  <c r="E493" i="2" s="1"/>
  <c r="I486" i="2" l="1"/>
  <c r="J486" i="2"/>
  <c r="C494" i="2"/>
  <c r="B494" i="2"/>
  <c r="H486" i="2" l="1"/>
  <c r="K486" i="2"/>
  <c r="L486" i="2" s="1"/>
  <c r="D494" i="2"/>
  <c r="E494" i="2" s="1"/>
  <c r="A494" i="2"/>
  <c r="J487" i="2" l="1"/>
  <c r="I487" i="2"/>
  <c r="C495" i="2"/>
  <c r="B495" i="2"/>
  <c r="H487" i="2" l="1"/>
  <c r="K487" i="2"/>
  <c r="L487" i="2" s="1"/>
  <c r="D495" i="2"/>
  <c r="E495" i="2" s="1"/>
  <c r="A495" i="2"/>
  <c r="I488" i="2" l="1"/>
  <c r="J488" i="2"/>
  <c r="B496" i="2"/>
  <c r="C496" i="2"/>
  <c r="K488" i="2" l="1"/>
  <c r="L488" i="2" s="1"/>
  <c r="H488" i="2"/>
  <c r="D496" i="2"/>
  <c r="E496" i="2" s="1"/>
  <c r="A496" i="2"/>
  <c r="I489" i="2" l="1"/>
  <c r="J489" i="2"/>
  <c r="C497" i="2"/>
  <c r="B497" i="2"/>
  <c r="K489" i="2" l="1"/>
  <c r="L489" i="2" s="1"/>
  <c r="H489" i="2"/>
  <c r="A497" i="2"/>
  <c r="D497" i="2"/>
  <c r="E497" i="2" s="1"/>
  <c r="I490" i="2" l="1"/>
  <c r="J490" i="2"/>
  <c r="B498" i="2"/>
  <c r="C498" i="2"/>
  <c r="K490" i="2" l="1"/>
  <c r="L490" i="2" s="1"/>
  <c r="H490" i="2"/>
  <c r="A498" i="2"/>
  <c r="D498" i="2"/>
  <c r="E498" i="2" s="1"/>
  <c r="I491" i="2" l="1"/>
  <c r="J491" i="2"/>
  <c r="C499" i="2"/>
  <c r="B499" i="2"/>
  <c r="H491" i="2" l="1"/>
  <c r="K491" i="2"/>
  <c r="L491" i="2" s="1"/>
  <c r="D499" i="2"/>
  <c r="E499" i="2" s="1"/>
  <c r="A499" i="2"/>
  <c r="J492" i="2" l="1"/>
  <c r="I492" i="2"/>
  <c r="B500" i="2"/>
  <c r="C500" i="2"/>
  <c r="H492" i="2" l="1"/>
  <c r="K492" i="2"/>
  <c r="L492" i="2" s="1"/>
  <c r="D500" i="2"/>
  <c r="E500" i="2" s="1"/>
  <c r="A500" i="2"/>
  <c r="I493" i="2" l="1"/>
  <c r="J493" i="2"/>
  <c r="B501" i="2"/>
  <c r="C501" i="2"/>
  <c r="H493" i="2" l="1"/>
  <c r="K493" i="2"/>
  <c r="L493" i="2" s="1"/>
  <c r="A501" i="2"/>
  <c r="D501" i="2"/>
  <c r="E501" i="2" s="1"/>
  <c r="I494" i="2" l="1"/>
  <c r="J494" i="2"/>
  <c r="B502" i="2"/>
  <c r="C502" i="2"/>
  <c r="H494" i="2" l="1"/>
  <c r="K494" i="2"/>
  <c r="L494" i="2" s="1"/>
  <c r="D502" i="2"/>
  <c r="E502" i="2" s="1"/>
  <c r="A502" i="2"/>
  <c r="I495" i="2" l="1"/>
  <c r="J495" i="2"/>
  <c r="B503" i="2"/>
  <c r="C503" i="2"/>
  <c r="H495" i="2" l="1"/>
  <c r="K495" i="2"/>
  <c r="L495" i="2" s="1"/>
  <c r="A503" i="2"/>
  <c r="D503" i="2"/>
  <c r="E503" i="2" s="1"/>
  <c r="J496" i="2" l="1"/>
  <c r="I496" i="2"/>
  <c r="B504" i="2"/>
  <c r="C504" i="2"/>
  <c r="H496" i="2" l="1"/>
  <c r="K496" i="2"/>
  <c r="L496" i="2" s="1"/>
  <c r="A504" i="2"/>
  <c r="D504" i="2"/>
  <c r="E504" i="2" s="1"/>
  <c r="J497" i="2" l="1"/>
  <c r="I497" i="2"/>
  <c r="C505" i="2"/>
  <c r="C5" i="2" s="1"/>
  <c r="S12" i="1" s="1"/>
  <c r="B505" i="2"/>
  <c r="H497" i="2" l="1"/>
  <c r="K497" i="2"/>
  <c r="L497" i="2" s="1"/>
  <c r="D505" i="2"/>
  <c r="A505" i="2"/>
  <c r="L53" i="1" s="1"/>
  <c r="I498" i="2" l="1"/>
  <c r="J498" i="2"/>
  <c r="D5" i="2"/>
  <c r="B5" i="2" s="1"/>
  <c r="BC35" i="1" s="1"/>
  <c r="E505" i="2"/>
  <c r="K498" i="2" l="1"/>
  <c r="L498" i="2" s="1"/>
  <c r="H498" i="2"/>
  <c r="J499" i="2" l="1"/>
  <c r="I499" i="2"/>
  <c r="H499" i="2" l="1"/>
  <c r="K499" i="2"/>
  <c r="L499" i="2" s="1"/>
  <c r="J500" i="2" l="1"/>
  <c r="I500" i="2"/>
  <c r="K500" i="2" l="1"/>
  <c r="L500" i="2" s="1"/>
  <c r="H500" i="2"/>
  <c r="I501" i="2" l="1"/>
  <c r="J501" i="2"/>
  <c r="K501" i="2" l="1"/>
  <c r="L501" i="2" s="1"/>
  <c r="H501" i="2"/>
  <c r="J502" i="2" l="1"/>
  <c r="I502" i="2"/>
  <c r="K502" i="2" l="1"/>
  <c r="L502" i="2" s="1"/>
  <c r="H502" i="2"/>
  <c r="I503" i="2" l="1"/>
  <c r="J503" i="2"/>
  <c r="K503" i="2" l="1"/>
  <c r="L503" i="2" s="1"/>
  <c r="H503" i="2"/>
  <c r="I504" i="2" l="1"/>
  <c r="J504" i="2"/>
  <c r="K504" i="2" l="1"/>
  <c r="L504" i="2" s="1"/>
  <c r="H504" i="2"/>
  <c r="J505" i="2" l="1"/>
  <c r="J5" i="2" s="1"/>
  <c r="I505" i="2"/>
  <c r="K505" i="2" l="1"/>
  <c r="H505" i="2"/>
  <c r="CL60" i="1" s="1"/>
  <c r="AS12" i="1"/>
  <c r="BP12" i="1" s="1"/>
  <c r="K5" i="2" l="1"/>
  <c r="I5" i="2" s="1"/>
  <c r="CF37" i="1" s="1"/>
  <c r="L505" i="2"/>
</calcChain>
</file>

<file path=xl/comments1.xml><?xml version="1.0" encoding="utf-8"?>
<comments xmlns="http://schemas.openxmlformats.org/spreadsheetml/2006/main">
  <authors>
    <author>Jason Shultz</author>
  </authors>
  <commentList>
    <comment ref="Z24" authorId="0" shapeId="0">
      <text>
        <r>
          <rPr>
            <b/>
            <sz val="9"/>
            <color indexed="81"/>
            <rFont val="Tahoma"/>
            <family val="2"/>
          </rPr>
          <t xml:space="preserve">Current Balance:
</t>
        </r>
        <r>
          <rPr>
            <sz val="9"/>
            <color indexed="81"/>
            <rFont val="Tahoma"/>
            <family val="2"/>
          </rPr>
          <t xml:space="preserve">Enter the total amount of your credit card balance here.
</t>
        </r>
      </text>
    </comment>
    <comment ref="Z30" authorId="0" shapeId="0">
      <text>
        <r>
          <rPr>
            <b/>
            <sz val="9"/>
            <color indexed="81"/>
            <rFont val="Tahoma"/>
            <family val="2"/>
          </rPr>
          <t xml:space="preserve">Interest Rate:
</t>
        </r>
        <r>
          <rPr>
            <sz val="9"/>
            <color indexed="81"/>
            <rFont val="Tahoma"/>
            <family val="2"/>
          </rPr>
          <t>Enter the interest rate for this credit card.  Assumes the rate is fixed over the life of the card.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</rPr>
          <t xml:space="preserve">Minimum Payment:
</t>
        </r>
        <r>
          <rPr>
            <sz val="9"/>
            <color indexed="81"/>
            <rFont val="Tahoma"/>
            <family val="2"/>
          </rPr>
          <t>Enter the required minimum payment to payoff the card.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 xml:space="preserve">Proposed Payment:
</t>
        </r>
        <r>
          <rPr>
            <sz val="9"/>
            <color indexed="81"/>
            <rFont val="Tahoma"/>
            <family val="2"/>
          </rPr>
          <t>Enter your new payment here.  It should be higher than the minimum payment.</t>
        </r>
      </text>
    </comment>
  </commentList>
</comments>
</file>

<file path=xl/sharedStrings.xml><?xml version="1.0" encoding="utf-8"?>
<sst xmlns="http://schemas.openxmlformats.org/spreadsheetml/2006/main" count="18" uniqueCount="12">
  <si>
    <t>Balance</t>
  </si>
  <si>
    <t>Interest Rate</t>
  </si>
  <si>
    <t>Minimum Monthly Payment</t>
  </si>
  <si>
    <t>Proposed Payment</t>
  </si>
  <si>
    <t>Month</t>
  </si>
  <si>
    <t>Payment</t>
  </si>
  <si>
    <t>Interest</t>
  </si>
  <si>
    <t>Principal</t>
  </si>
  <si>
    <t>Single Credit Card Debt Analysis</t>
  </si>
  <si>
    <t>Minimum Payment</t>
  </si>
  <si>
    <t>Current Credit Card Balance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</si>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</sst>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3" fontId="2" fillId="0" borderId="0" xfId="1" applyFont="1"/>
    <xf numFmtId="8" fontId="0" fillId="0" borderId="0" xfId="0" applyNumberFormat="1"/>
    <xf numFmtId="10" fontId="2" fillId="0" borderId="0" xfId="3" applyNumberFormat="1" applyFont="1"/>
    <xf numFmtId="0" fontId="0" fillId="0" borderId="0" xfId="0" applyFill="1"/>
    <xf numFmtId="0" fontId="0" fillId="3" borderId="0" xfId="0" applyFill="1"/>
    <xf numFmtId="10" fontId="0" fillId="3" borderId="0" xfId="0" applyNumberFormat="1" applyFill="1"/>
    <xf numFmtId="0" fontId="4" fillId="0" borderId="0" xfId="0" applyFont="1" applyFill="1" applyAlignment="1">
      <alignment vertical="center"/>
    </xf>
    <xf numFmtId="44" fontId="5" fillId="0" borderId="0" xfId="2" applyFont="1" applyFill="1" applyAlignment="1">
      <alignment vertical="center"/>
    </xf>
    <xf numFmtId="164" fontId="0" fillId="3" borderId="0" xfId="2" applyNumberFormat="1" applyFont="1" applyFill="1"/>
    <xf numFmtId="164" fontId="0" fillId="0" borderId="0" xfId="0" applyNumberFormat="1"/>
    <xf numFmtId="0" fontId="6" fillId="0" borderId="0" xfId="0" applyFont="1"/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4" fontId="5" fillId="2" borderId="0" xfId="2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44" fontId="5" fillId="2" borderId="0" xfId="2" applyFont="1" applyFill="1" applyAlignment="1">
      <alignment horizontal="center" vertical="center"/>
    </xf>
    <xf numFmtId="10" fontId="5" fillId="2" borderId="0" xfId="3" applyNumberFormat="1" applyFont="1" applyFill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3118908382065E-2"/>
          <c:y val="9.2592592592592587E-2"/>
          <c:w val="0.9463937621832359"/>
          <c:h val="0.83024691358024694"/>
        </c:manualLayout>
      </c:layout>
      <c:areaChart>
        <c:grouping val="standard"/>
        <c:varyColors val="0"/>
        <c:ser>
          <c:idx val="1"/>
          <c:order val="0"/>
          <c:tx>
            <c:v>ProPmt</c:v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[0]!ProPmtBalance</c:f>
              <c:numCache>
                <c:formatCode>_(* #,##0.00_);_(* \(#,##0.00\);_(* "-"??_);_(@_)</c:formatCode>
                <c:ptCount val="28"/>
                <c:pt idx="0">
                  <c:v>12000</c:v>
                </c:pt>
                <c:pt idx="1">
                  <c:v>11610</c:v>
                </c:pt>
                <c:pt idx="2">
                  <c:v>11216.43</c:v>
                </c:pt>
                <c:pt idx="3">
                  <c:v>10819.25</c:v>
                </c:pt>
                <c:pt idx="4">
                  <c:v>10418.43</c:v>
                </c:pt>
                <c:pt idx="5">
                  <c:v>10013.93</c:v>
                </c:pt>
                <c:pt idx="6">
                  <c:v>9605.7199999999993</c:v>
                </c:pt>
                <c:pt idx="7">
                  <c:v>9193.77</c:v>
                </c:pt>
                <c:pt idx="8">
                  <c:v>8778.0499999999993</c:v>
                </c:pt>
                <c:pt idx="9">
                  <c:v>8358.52</c:v>
                </c:pt>
                <c:pt idx="10">
                  <c:v>7935.14</c:v>
                </c:pt>
                <c:pt idx="11">
                  <c:v>7507.88</c:v>
                </c:pt>
                <c:pt idx="12">
                  <c:v>7076.7</c:v>
                </c:pt>
                <c:pt idx="13">
                  <c:v>6641.57</c:v>
                </c:pt>
                <c:pt idx="14">
                  <c:v>6202.45</c:v>
                </c:pt>
                <c:pt idx="15">
                  <c:v>5759.31</c:v>
                </c:pt>
                <c:pt idx="16">
                  <c:v>5312.1</c:v>
                </c:pt>
                <c:pt idx="17">
                  <c:v>4860.79</c:v>
                </c:pt>
                <c:pt idx="18">
                  <c:v>4405.3500000000004</c:v>
                </c:pt>
                <c:pt idx="19">
                  <c:v>3945.73</c:v>
                </c:pt>
                <c:pt idx="20">
                  <c:v>3481.9</c:v>
                </c:pt>
                <c:pt idx="21">
                  <c:v>3013.82</c:v>
                </c:pt>
                <c:pt idx="22">
                  <c:v>2541.4499999999998</c:v>
                </c:pt>
                <c:pt idx="23">
                  <c:v>2064.75</c:v>
                </c:pt>
                <c:pt idx="24">
                  <c:v>1583.68</c:v>
                </c:pt>
                <c:pt idx="25">
                  <c:v>1098.2</c:v>
                </c:pt>
                <c:pt idx="26">
                  <c:v>608.27</c:v>
                </c:pt>
                <c:pt idx="27">
                  <c:v>113.85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54648"/>
        <c:axId val="188355040"/>
      </c:areaChart>
      <c:barChart>
        <c:barDir val="col"/>
        <c:grouping val="clustered"/>
        <c:varyColors val="0"/>
        <c:ser>
          <c:idx val="0"/>
          <c:order val="1"/>
          <c:tx>
            <c:v>MinPmt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[0]!MinPmtBalance</c:f>
              <c:numCache>
                <c:formatCode>_(* #,##0.00_);_(* \(#,##0.00\);_(* "-"??_);_(@_)</c:formatCode>
                <c:ptCount val="69"/>
                <c:pt idx="0">
                  <c:v>12000</c:v>
                </c:pt>
                <c:pt idx="1">
                  <c:v>11870</c:v>
                </c:pt>
                <c:pt idx="2">
                  <c:v>11738.81</c:v>
                </c:pt>
                <c:pt idx="3">
                  <c:v>11606.42</c:v>
                </c:pt>
                <c:pt idx="4">
                  <c:v>11472.81</c:v>
                </c:pt>
                <c:pt idx="5">
                  <c:v>11337.98</c:v>
                </c:pt>
                <c:pt idx="6">
                  <c:v>11201.91</c:v>
                </c:pt>
                <c:pt idx="7">
                  <c:v>11064.59</c:v>
                </c:pt>
                <c:pt idx="8">
                  <c:v>10926.02</c:v>
                </c:pt>
                <c:pt idx="9">
                  <c:v>10786.18</c:v>
                </c:pt>
                <c:pt idx="10">
                  <c:v>10645.05</c:v>
                </c:pt>
                <c:pt idx="11">
                  <c:v>10502.63</c:v>
                </c:pt>
                <c:pt idx="12">
                  <c:v>10358.9</c:v>
                </c:pt>
                <c:pt idx="13">
                  <c:v>10213.86</c:v>
                </c:pt>
                <c:pt idx="14">
                  <c:v>10067.49</c:v>
                </c:pt>
                <c:pt idx="15">
                  <c:v>9919.7800000000007</c:v>
                </c:pt>
                <c:pt idx="16">
                  <c:v>9770.7099999999991</c:v>
                </c:pt>
                <c:pt idx="17">
                  <c:v>9620.27</c:v>
                </c:pt>
                <c:pt idx="18">
                  <c:v>9468.4599999999991</c:v>
                </c:pt>
                <c:pt idx="19">
                  <c:v>9315.25</c:v>
                </c:pt>
                <c:pt idx="20">
                  <c:v>9160.64</c:v>
                </c:pt>
                <c:pt idx="21">
                  <c:v>9004.61</c:v>
                </c:pt>
                <c:pt idx="22">
                  <c:v>8847.15</c:v>
                </c:pt>
                <c:pt idx="23">
                  <c:v>8688.25</c:v>
                </c:pt>
                <c:pt idx="24">
                  <c:v>8527.89</c:v>
                </c:pt>
                <c:pt idx="25">
                  <c:v>8366.06</c:v>
                </c:pt>
                <c:pt idx="26">
                  <c:v>8202.75</c:v>
                </c:pt>
                <c:pt idx="27">
                  <c:v>8037.94</c:v>
                </c:pt>
                <c:pt idx="28">
                  <c:v>7871.62</c:v>
                </c:pt>
                <c:pt idx="29">
                  <c:v>7703.78</c:v>
                </c:pt>
                <c:pt idx="30">
                  <c:v>7534.4</c:v>
                </c:pt>
                <c:pt idx="31">
                  <c:v>7363.47</c:v>
                </c:pt>
                <c:pt idx="32">
                  <c:v>7190.97</c:v>
                </c:pt>
                <c:pt idx="33">
                  <c:v>7016.89</c:v>
                </c:pt>
                <c:pt idx="34">
                  <c:v>6841.21</c:v>
                </c:pt>
                <c:pt idx="35">
                  <c:v>6663.92</c:v>
                </c:pt>
                <c:pt idx="36">
                  <c:v>6485.01</c:v>
                </c:pt>
                <c:pt idx="37">
                  <c:v>6304.46</c:v>
                </c:pt>
                <c:pt idx="38">
                  <c:v>6122.25</c:v>
                </c:pt>
                <c:pt idx="39">
                  <c:v>5938.37</c:v>
                </c:pt>
                <c:pt idx="40">
                  <c:v>5752.81</c:v>
                </c:pt>
                <c:pt idx="41">
                  <c:v>5565.54</c:v>
                </c:pt>
                <c:pt idx="42">
                  <c:v>5376.56</c:v>
                </c:pt>
                <c:pt idx="43">
                  <c:v>5185.8500000000004</c:v>
                </c:pt>
                <c:pt idx="44">
                  <c:v>4993.3900000000003</c:v>
                </c:pt>
                <c:pt idx="45">
                  <c:v>4799.16</c:v>
                </c:pt>
                <c:pt idx="46">
                  <c:v>4603.1499999999996</c:v>
                </c:pt>
                <c:pt idx="47">
                  <c:v>4405.3500000000004</c:v>
                </c:pt>
                <c:pt idx="48">
                  <c:v>4205.7299999999996</c:v>
                </c:pt>
                <c:pt idx="49">
                  <c:v>4004.28</c:v>
                </c:pt>
                <c:pt idx="50">
                  <c:v>3800.99</c:v>
                </c:pt>
                <c:pt idx="51">
                  <c:v>3595.83</c:v>
                </c:pt>
                <c:pt idx="52">
                  <c:v>3388.79</c:v>
                </c:pt>
                <c:pt idx="53">
                  <c:v>3179.85</c:v>
                </c:pt>
                <c:pt idx="54">
                  <c:v>2969</c:v>
                </c:pt>
                <c:pt idx="55">
                  <c:v>2756.22</c:v>
                </c:pt>
                <c:pt idx="56">
                  <c:v>2541.4899999999998</c:v>
                </c:pt>
                <c:pt idx="57">
                  <c:v>2324.79</c:v>
                </c:pt>
                <c:pt idx="58">
                  <c:v>2106.1</c:v>
                </c:pt>
                <c:pt idx="59">
                  <c:v>1885.41</c:v>
                </c:pt>
                <c:pt idx="60">
                  <c:v>1662.69</c:v>
                </c:pt>
                <c:pt idx="61">
                  <c:v>1437.93</c:v>
                </c:pt>
                <c:pt idx="62">
                  <c:v>1211.1099999999999</c:v>
                </c:pt>
                <c:pt idx="63">
                  <c:v>982.21</c:v>
                </c:pt>
                <c:pt idx="64">
                  <c:v>751.21</c:v>
                </c:pt>
                <c:pt idx="65">
                  <c:v>518.1</c:v>
                </c:pt>
                <c:pt idx="66">
                  <c:v>282.85000000000002</c:v>
                </c:pt>
                <c:pt idx="67">
                  <c:v>45.44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8354648"/>
        <c:axId val="188355040"/>
      </c:barChart>
      <c:catAx>
        <c:axId val="188354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88355040"/>
        <c:crosses val="autoZero"/>
        <c:auto val="1"/>
        <c:lblAlgn val="ctr"/>
        <c:lblOffset val="100"/>
        <c:noMultiLvlLbl val="0"/>
      </c:catAx>
      <c:valAx>
        <c:axId val="1883550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8835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50000"/>
        <a:lumOff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 u="sng">
                <a:solidFill>
                  <a:schemeClr val="bg1"/>
                </a:solidFill>
              </a:rPr>
              <a:t>Minimum Payment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AmortSched!$C$5:$D$5</c:f>
              <c:numCache>
                <c:formatCode>_(* #,##0.00_);_(* \(#,##0.00\);_(* "-"??_);_(@_)</c:formatCode>
                <c:ptCount val="2"/>
                <c:pt idx="0">
                  <c:v>4125.8304083333323</c:v>
                </c:pt>
                <c:pt idx="1">
                  <c:v>12000.026124999999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 u="sng">
                <a:solidFill>
                  <a:schemeClr val="bg1"/>
                </a:solidFill>
              </a:rPr>
              <a:t>Proposed Payment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AmortSched!$J$5:$K$5</c:f>
              <c:numCache>
                <c:formatCode>_(* #,##0.00_);_(* \(#,##0.00\);_(* "-"??_);_(@_)</c:formatCode>
                <c:ptCount val="2"/>
                <c:pt idx="0">
                  <c:v>1614.8645333333336</c:v>
                </c:pt>
                <c:pt idx="1">
                  <c:v>12000.029091666667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3243</xdr:colOff>
      <xdr:row>44</xdr:row>
      <xdr:rowOff>107003</xdr:rowOff>
    </xdr:from>
    <xdr:to>
      <xdr:col>78</xdr:col>
      <xdr:colOff>16212</xdr:colOff>
      <xdr:row>60</xdr:row>
      <xdr:rowOff>100518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45</xdr:row>
      <xdr:rowOff>7620</xdr:rowOff>
    </xdr:from>
    <xdr:to>
      <xdr:col>24</xdr:col>
      <xdr:colOff>91440</xdr:colOff>
      <xdr:row>60</xdr:row>
      <xdr:rowOff>99060</xdr:rowOff>
    </xdr:to>
    <xdr:grpSp>
      <xdr:nvGrpSpPr>
        <xdr:cNvPr id="11" name="Group 10"/>
        <xdr:cNvGrpSpPr/>
      </xdr:nvGrpSpPr>
      <xdr:grpSpPr>
        <a:xfrm>
          <a:off x="591671" y="4848561"/>
          <a:ext cx="1866451" cy="1705087"/>
          <a:chOff x="0" y="4754880"/>
          <a:chExt cx="1737360" cy="1424942"/>
        </a:xfrm>
      </xdr:grpSpPr>
      <xdr:grpSp>
        <xdr:nvGrpSpPr>
          <xdr:cNvPr id="9" name="Group 8"/>
          <xdr:cNvGrpSpPr/>
        </xdr:nvGrpSpPr>
        <xdr:grpSpPr>
          <a:xfrm>
            <a:off x="0" y="4754881"/>
            <a:ext cx="1737360" cy="1424941"/>
            <a:chOff x="0" y="4754881"/>
            <a:chExt cx="1828800" cy="1424941"/>
          </a:xfrm>
        </xdr:grpSpPr>
        <xdr:sp macro="" textlink="$L$53">
          <xdr:nvSpPr>
            <xdr:cNvPr id="7" name="Rectangle 6"/>
            <xdr:cNvSpPr/>
          </xdr:nvSpPr>
          <xdr:spPr>
            <a:xfrm>
              <a:off x="0" y="4754881"/>
              <a:ext cx="1828800" cy="142494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fld id="{1129BD1B-1ECA-483E-812D-C1ACD8BD8647}" type="TxLink">
                <a:rPr lang="en-US" sz="5400" b="0" i="0" u="none" strike="noStrike">
                  <a:solidFill>
                    <a:schemeClr val="bg1"/>
                  </a:solidFill>
                  <a:latin typeface="Calibri"/>
                </a:rPr>
                <a:pPr algn="l"/>
                <a:t>69</a:t>
              </a:fld>
              <a:endParaRPr lang="en-US" sz="540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0" y="5852160"/>
              <a:ext cx="1828800" cy="3276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1">
                  <a:solidFill>
                    <a:schemeClr val="bg1"/>
                  </a:solidFill>
                </a:rPr>
                <a:t>Months to payoff</a:t>
              </a:r>
            </a:p>
          </xdr:txBody>
        </xdr:sp>
      </xdr:grpSp>
      <xdr:sp macro="" textlink="">
        <xdr:nvSpPr>
          <xdr:cNvPr id="10" name="TextBox 9"/>
          <xdr:cNvSpPr txBox="1"/>
        </xdr:nvSpPr>
        <xdr:spPr>
          <a:xfrm>
            <a:off x="0" y="4754880"/>
            <a:ext cx="1737360" cy="3276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 u="sng">
                <a:solidFill>
                  <a:schemeClr val="bg1"/>
                </a:solidFill>
              </a:rPr>
              <a:t>Minimum Payment</a:t>
            </a:r>
          </a:p>
        </xdr:txBody>
      </xdr:sp>
    </xdr:grpSp>
    <xdr:clientData/>
  </xdr:twoCellAnchor>
  <xdr:twoCellAnchor>
    <xdr:from>
      <xdr:col>79</xdr:col>
      <xdr:colOff>5512</xdr:colOff>
      <xdr:row>45</xdr:row>
      <xdr:rowOff>5836</xdr:rowOff>
    </xdr:from>
    <xdr:to>
      <xdr:col>97</xdr:col>
      <xdr:colOff>90791</xdr:colOff>
      <xdr:row>60</xdr:row>
      <xdr:rowOff>94033</xdr:rowOff>
    </xdr:to>
    <xdr:grpSp>
      <xdr:nvGrpSpPr>
        <xdr:cNvPr id="12" name="Group 11"/>
        <xdr:cNvGrpSpPr/>
      </xdr:nvGrpSpPr>
      <xdr:grpSpPr>
        <a:xfrm>
          <a:off x="7795841" y="4846777"/>
          <a:ext cx="1860291" cy="1701844"/>
          <a:chOff x="0" y="4754880"/>
          <a:chExt cx="1737360" cy="1424940"/>
        </a:xfrm>
      </xdr:grpSpPr>
      <xdr:grpSp>
        <xdr:nvGrpSpPr>
          <xdr:cNvPr id="13" name="Group 12"/>
          <xdr:cNvGrpSpPr/>
        </xdr:nvGrpSpPr>
        <xdr:grpSpPr>
          <a:xfrm>
            <a:off x="0" y="4754880"/>
            <a:ext cx="1737360" cy="1424940"/>
            <a:chOff x="0" y="4754880"/>
            <a:chExt cx="1828800" cy="1424940"/>
          </a:xfrm>
        </xdr:grpSpPr>
        <xdr:sp macro="" textlink="$CL$60">
          <xdr:nvSpPr>
            <xdr:cNvPr id="15" name="Rectangle 14"/>
            <xdr:cNvSpPr/>
          </xdr:nvSpPr>
          <xdr:spPr>
            <a:xfrm>
              <a:off x="0" y="4754880"/>
              <a:ext cx="1828800" cy="1424940"/>
            </a:xfrm>
            <a:prstGeom prst="rect">
              <a:avLst/>
            </a:prstGeom>
            <a:solidFill>
              <a:schemeClr val="accent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fld id="{F4D99180-71E2-476F-B6C4-408AD7A150CC}" type="TxLink">
                <a:rPr lang="en-US" sz="5400" b="0" i="0" u="none" strike="noStrike">
                  <a:solidFill>
                    <a:schemeClr val="bg1"/>
                  </a:solidFill>
                  <a:latin typeface="Calibri"/>
                </a:rPr>
                <a:pPr algn="l"/>
                <a:t>28</a:t>
              </a:fld>
              <a:endParaRPr lang="en-US" sz="540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0" y="5852160"/>
              <a:ext cx="1828800" cy="3276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1">
                  <a:solidFill>
                    <a:schemeClr val="bg1"/>
                  </a:solidFill>
                </a:rPr>
                <a:t>Months to payoff</a:t>
              </a:r>
            </a:p>
          </xdr:txBody>
        </xdr:sp>
      </xdr:grpSp>
      <xdr:sp macro="" textlink="">
        <xdr:nvSpPr>
          <xdr:cNvPr id="14" name="TextBox 13"/>
          <xdr:cNvSpPr txBox="1"/>
        </xdr:nvSpPr>
        <xdr:spPr>
          <a:xfrm>
            <a:off x="0" y="4754880"/>
            <a:ext cx="1737360" cy="3276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 u="sng">
                <a:solidFill>
                  <a:schemeClr val="bg1"/>
                </a:solidFill>
              </a:rPr>
              <a:t>Proposed Payment</a:t>
            </a:r>
          </a:p>
        </xdr:txBody>
      </xdr:sp>
    </xdr:grpSp>
    <xdr:clientData/>
  </xdr:twoCellAnchor>
  <xdr:twoCellAnchor>
    <xdr:from>
      <xdr:col>41</xdr:col>
      <xdr:colOff>14151</xdr:colOff>
      <xdr:row>23</xdr:row>
      <xdr:rowOff>7620</xdr:rowOff>
    </xdr:from>
    <xdr:to>
      <xdr:col>68</xdr:col>
      <xdr:colOff>91440</xdr:colOff>
      <xdr:row>44</xdr:row>
      <xdr:rowOff>7620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70</xdr:col>
      <xdr:colOff>15026</xdr:colOff>
      <xdr:row>23</xdr:row>
      <xdr:rowOff>4354</xdr:rowOff>
    </xdr:from>
    <xdr:to>
      <xdr:col>97</xdr:col>
      <xdr:colOff>90791</xdr:colOff>
      <xdr:row>44</xdr:row>
      <xdr:rowOff>7620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76200</xdr:colOff>
      <xdr:row>34</xdr:row>
      <xdr:rowOff>60960</xdr:rowOff>
    </xdr:from>
    <xdr:to>
      <xdr:col>60</xdr:col>
      <xdr:colOff>38100</xdr:colOff>
      <xdr:row>38</xdr:row>
      <xdr:rowOff>68580</xdr:rowOff>
    </xdr:to>
    <xdr:sp macro="" textlink="">
      <xdr:nvSpPr>
        <xdr:cNvPr id="19" name="TextBox 18"/>
        <xdr:cNvSpPr txBox="1"/>
      </xdr:nvSpPr>
      <xdr:spPr>
        <a:xfrm>
          <a:off x="4335780" y="3474720"/>
          <a:ext cx="105156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chemeClr val="bg1"/>
              </a:solidFill>
            </a:rPr>
            <a:t>Interest</a:t>
          </a:r>
        </a:p>
      </xdr:txBody>
    </xdr:sp>
    <xdr:clientData/>
  </xdr:twoCellAnchor>
  <xdr:twoCellAnchor>
    <xdr:from>
      <xdr:col>78</xdr:col>
      <xdr:colOff>74295</xdr:colOff>
      <xdr:row>34</xdr:row>
      <xdr:rowOff>68580</xdr:rowOff>
    </xdr:from>
    <xdr:to>
      <xdr:col>88</xdr:col>
      <xdr:colOff>93345</xdr:colOff>
      <xdr:row>38</xdr:row>
      <xdr:rowOff>45720</xdr:rowOff>
    </xdr:to>
    <xdr:sp macro="" textlink="">
      <xdr:nvSpPr>
        <xdr:cNvPr id="20" name="TextBox 1"/>
        <xdr:cNvSpPr txBox="1"/>
      </xdr:nvSpPr>
      <xdr:spPr>
        <a:xfrm>
          <a:off x="7206615" y="3482340"/>
          <a:ext cx="1009650" cy="4038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000">
              <a:solidFill>
                <a:schemeClr val="bg1"/>
              </a:solidFill>
            </a:rPr>
            <a:t>Interest</a:t>
          </a:r>
        </a:p>
      </xdr:txBody>
    </xdr:sp>
    <xdr:clientData/>
  </xdr:twoCellAnchor>
  <xdr:twoCellAnchor editAs="oneCell">
    <xdr:from>
      <xdr:col>81</xdr:col>
      <xdr:colOff>0</xdr:colOff>
      <xdr:row>2</xdr:row>
      <xdr:rowOff>0</xdr:rowOff>
    </xdr:from>
    <xdr:to>
      <xdr:col>97</xdr:col>
      <xdr:colOff>2293</xdr:colOff>
      <xdr:row>5</xdr:row>
      <xdr:rowOff>79683</xdr:rowOff>
    </xdr:to>
    <xdr:pic>
      <xdr:nvPicPr>
        <xdr:cNvPr id="21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1584960" cy="39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6</xdr:row>
      <xdr:rowOff>16226</xdr:rowOff>
    </xdr:from>
    <xdr:to>
      <xdr:col>24</xdr:col>
      <xdr:colOff>90364</xdr:colOff>
      <xdr:row>21</xdr:row>
      <xdr:rowOff>104424</xdr:rowOff>
    </xdr:to>
    <xdr:grpSp>
      <xdr:nvGrpSpPr>
        <xdr:cNvPr id="32" name="Group 31"/>
        <xdr:cNvGrpSpPr/>
      </xdr:nvGrpSpPr>
      <xdr:grpSpPr>
        <a:xfrm>
          <a:off x="591671" y="661685"/>
          <a:ext cx="1865375" cy="1701845"/>
          <a:chOff x="0" y="4754880"/>
          <a:chExt cx="1739719" cy="1424941"/>
        </a:xfrm>
      </xdr:grpSpPr>
      <xdr:grpSp>
        <xdr:nvGrpSpPr>
          <xdr:cNvPr id="33" name="Group 32"/>
          <xdr:cNvGrpSpPr/>
        </xdr:nvGrpSpPr>
        <xdr:grpSpPr>
          <a:xfrm>
            <a:off x="0" y="4754880"/>
            <a:ext cx="1739719" cy="1424941"/>
            <a:chOff x="0" y="4754880"/>
            <a:chExt cx="1831283" cy="1424941"/>
          </a:xfrm>
        </xdr:grpSpPr>
        <xdr:sp macro="" textlink="S12">
          <xdr:nvSpPr>
            <xdr:cNvPr id="35" name="Rectangle 34"/>
            <xdr:cNvSpPr/>
          </xdr:nvSpPr>
          <xdr:spPr>
            <a:xfrm>
              <a:off x="0" y="4754880"/>
              <a:ext cx="1831283" cy="142494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fld id="{8A38E16D-5DD5-4396-9B6C-10641C8D1278}" type="TxLink">
                <a:rPr lang="en-US" sz="3200" b="0" i="0" u="none" strike="noStrike">
                  <a:solidFill>
                    <a:schemeClr val="bg1"/>
                  </a:solidFill>
                  <a:latin typeface="Calibri"/>
                </a:rPr>
                <a:pPr algn="l"/>
                <a:t> $4,126 </a:t>
              </a:fld>
              <a:endParaRPr lang="en-US" sz="320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0" y="5852161"/>
              <a:ext cx="1828800" cy="3276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1">
                  <a:solidFill>
                    <a:schemeClr val="bg1"/>
                  </a:solidFill>
                </a:rPr>
                <a:t>Total</a:t>
              </a:r>
              <a:r>
                <a:rPr lang="en-US" sz="1100" b="1" baseline="0">
                  <a:solidFill>
                    <a:schemeClr val="bg1"/>
                  </a:solidFill>
                </a:rPr>
                <a:t> interest to be paid</a:t>
              </a:r>
              <a:endParaRPr lang="en-US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34" name="TextBox 33"/>
          <xdr:cNvSpPr txBox="1"/>
        </xdr:nvSpPr>
        <xdr:spPr>
          <a:xfrm>
            <a:off x="0" y="4754880"/>
            <a:ext cx="1737360" cy="4679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 u="sng">
                <a:solidFill>
                  <a:schemeClr val="bg1"/>
                </a:solidFill>
              </a:rPr>
              <a:t>Minimum Payment</a:t>
            </a:r>
          </a:p>
        </xdr:txBody>
      </xdr:sp>
    </xdr:grpSp>
    <xdr:clientData/>
  </xdr:twoCellAnchor>
  <xdr:twoCellAnchor>
    <xdr:from>
      <xdr:col>25</xdr:col>
      <xdr:colOff>97656</xdr:colOff>
      <xdr:row>6</xdr:row>
      <xdr:rowOff>16429</xdr:rowOff>
    </xdr:from>
    <xdr:to>
      <xdr:col>47</xdr:col>
      <xdr:colOff>79780</xdr:colOff>
      <xdr:row>21</xdr:row>
      <xdr:rowOff>104424</xdr:rowOff>
    </xdr:to>
    <xdr:grpSp>
      <xdr:nvGrpSpPr>
        <xdr:cNvPr id="37" name="Group 36"/>
        <xdr:cNvGrpSpPr/>
      </xdr:nvGrpSpPr>
      <xdr:grpSpPr>
        <a:xfrm>
          <a:off x="2562950" y="661888"/>
          <a:ext cx="2151583" cy="1701642"/>
          <a:chOff x="0" y="4754880"/>
          <a:chExt cx="1737360" cy="1424941"/>
        </a:xfrm>
      </xdr:grpSpPr>
      <xdr:grpSp>
        <xdr:nvGrpSpPr>
          <xdr:cNvPr id="38" name="Group 37"/>
          <xdr:cNvGrpSpPr/>
        </xdr:nvGrpSpPr>
        <xdr:grpSpPr>
          <a:xfrm>
            <a:off x="0" y="4754880"/>
            <a:ext cx="1737360" cy="1424941"/>
            <a:chOff x="0" y="4754880"/>
            <a:chExt cx="1828800" cy="1424941"/>
          </a:xfrm>
        </xdr:grpSpPr>
        <xdr:sp macro="" textlink="$AS$12">
          <xdr:nvSpPr>
            <xdr:cNvPr id="40" name="Rectangle 39"/>
            <xdr:cNvSpPr/>
          </xdr:nvSpPr>
          <xdr:spPr>
            <a:xfrm>
              <a:off x="0" y="4754880"/>
              <a:ext cx="1585530" cy="1424940"/>
            </a:xfrm>
            <a:prstGeom prst="rect">
              <a:avLst/>
            </a:prstGeom>
            <a:solidFill>
              <a:schemeClr val="accent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fld id="{704C23BF-6C4B-422C-90E2-55F10C226041}" type="TxLink">
                <a:rPr lang="en-US" sz="3200" b="0" i="0" u="none" strike="noStrike">
                  <a:solidFill>
                    <a:schemeClr val="bg1"/>
                  </a:solidFill>
                  <a:latin typeface="Calibri"/>
                </a:rPr>
                <a:pPr algn="l"/>
                <a:t> $1,615 </a:t>
              </a:fld>
              <a:endParaRPr lang="en-US" sz="320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41" name="TextBox 40"/>
            <xdr:cNvSpPr txBox="1"/>
          </xdr:nvSpPr>
          <xdr:spPr>
            <a:xfrm>
              <a:off x="0" y="5852161"/>
              <a:ext cx="1828800" cy="3276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1">
                  <a:solidFill>
                    <a:schemeClr val="bg1"/>
                  </a:solidFill>
                </a:rPr>
                <a:t>Total</a:t>
              </a:r>
              <a:r>
                <a:rPr lang="en-US" sz="1100" b="1" baseline="0">
                  <a:solidFill>
                    <a:schemeClr val="bg1"/>
                  </a:solidFill>
                </a:rPr>
                <a:t> interest to be paid</a:t>
              </a:r>
              <a:endParaRPr lang="en-US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39" name="TextBox 38"/>
          <xdr:cNvSpPr txBox="1"/>
        </xdr:nvSpPr>
        <xdr:spPr>
          <a:xfrm>
            <a:off x="0" y="4754880"/>
            <a:ext cx="1737360" cy="4679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 u="sng">
                <a:solidFill>
                  <a:schemeClr val="bg1"/>
                </a:solidFill>
              </a:rPr>
              <a:t>Proposed Payment</a:t>
            </a:r>
          </a:p>
        </xdr:txBody>
      </xdr:sp>
    </xdr:grpSp>
    <xdr:clientData/>
  </xdr:twoCellAnchor>
  <xdr:twoCellAnchor>
    <xdr:from>
      <xdr:col>46</xdr:col>
      <xdr:colOff>5458</xdr:colOff>
      <xdr:row>6</xdr:row>
      <xdr:rowOff>16429</xdr:rowOff>
    </xdr:from>
    <xdr:to>
      <xdr:col>67</xdr:col>
      <xdr:colOff>85555</xdr:colOff>
      <xdr:row>21</xdr:row>
      <xdr:rowOff>104424</xdr:rowOff>
    </xdr:to>
    <xdr:grpSp>
      <xdr:nvGrpSpPr>
        <xdr:cNvPr id="48" name="Group 47"/>
        <xdr:cNvGrpSpPr/>
      </xdr:nvGrpSpPr>
      <xdr:grpSpPr>
        <a:xfrm>
          <a:off x="4541599" y="661888"/>
          <a:ext cx="2150944" cy="1701642"/>
          <a:chOff x="0" y="4754880"/>
          <a:chExt cx="1737360" cy="1424941"/>
        </a:xfrm>
      </xdr:grpSpPr>
      <xdr:grpSp>
        <xdr:nvGrpSpPr>
          <xdr:cNvPr id="49" name="Group 48"/>
          <xdr:cNvGrpSpPr/>
        </xdr:nvGrpSpPr>
        <xdr:grpSpPr>
          <a:xfrm>
            <a:off x="0" y="4754880"/>
            <a:ext cx="1737360" cy="1424941"/>
            <a:chOff x="0" y="4754880"/>
            <a:chExt cx="1828800" cy="1424941"/>
          </a:xfrm>
        </xdr:grpSpPr>
        <xdr:sp macro="" textlink="$BP$12">
          <xdr:nvSpPr>
            <xdr:cNvPr id="51" name="Rectangle 50"/>
            <xdr:cNvSpPr/>
          </xdr:nvSpPr>
          <xdr:spPr>
            <a:xfrm>
              <a:off x="0" y="4754880"/>
              <a:ext cx="1585529" cy="1424940"/>
            </a:xfrm>
            <a:prstGeom prst="rect">
              <a:avLst/>
            </a:pr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fld id="{903684FD-6169-4607-B155-001EBAD08347}" type="TxLink">
                <a:rPr lang="en-US" sz="3200" b="0" i="0" u="none" strike="noStrike">
                  <a:solidFill>
                    <a:schemeClr val="bg1"/>
                  </a:solidFill>
                  <a:latin typeface="Calibri"/>
                </a:rPr>
                <a:pPr algn="l"/>
                <a:t> $2,511 </a:t>
              </a:fld>
              <a:endParaRPr lang="en-US" sz="320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52" name="TextBox 51"/>
            <xdr:cNvSpPr txBox="1"/>
          </xdr:nvSpPr>
          <xdr:spPr>
            <a:xfrm>
              <a:off x="0" y="5852161"/>
              <a:ext cx="1828800" cy="3276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1">
                  <a:solidFill>
                    <a:schemeClr val="bg1"/>
                  </a:solidFill>
                </a:rPr>
                <a:t>Total</a:t>
              </a:r>
              <a:r>
                <a:rPr lang="en-US" sz="1100" b="1" baseline="0">
                  <a:solidFill>
                    <a:schemeClr val="bg1"/>
                  </a:solidFill>
                </a:rPr>
                <a:t> interest saved</a:t>
              </a:r>
              <a:endParaRPr lang="en-US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50" name="TextBox 49"/>
          <xdr:cNvSpPr txBox="1"/>
        </xdr:nvSpPr>
        <xdr:spPr>
          <a:xfrm>
            <a:off x="0" y="4754880"/>
            <a:ext cx="1737360" cy="4679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 u="sng">
                <a:solidFill>
                  <a:schemeClr val="bg1"/>
                </a:solidFill>
              </a:rPr>
              <a:t>Savings</a:t>
            </a:r>
            <a:r>
              <a:rPr lang="en-US" sz="1400" b="1" u="sng" baseline="0">
                <a:solidFill>
                  <a:schemeClr val="bg1"/>
                </a:solidFill>
              </a:rPr>
              <a:t> Based on Proposed Payment</a:t>
            </a:r>
            <a:endParaRPr lang="en-US" sz="1400" b="1" u="sng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66</xdr:col>
      <xdr:colOff>5442</xdr:colOff>
      <xdr:row>6</xdr:row>
      <xdr:rowOff>16430</xdr:rowOff>
    </xdr:from>
    <xdr:to>
      <xdr:col>97</xdr:col>
      <xdr:colOff>91439</xdr:colOff>
      <xdr:row>21</xdr:row>
      <xdr:rowOff>104424</xdr:rowOff>
    </xdr:to>
    <xdr:sp macro="" textlink="BQ12">
      <xdr:nvSpPr>
        <xdr:cNvPr id="56" name="Rectangle 55"/>
        <xdr:cNvSpPr/>
      </xdr:nvSpPr>
      <xdr:spPr>
        <a:xfrm>
          <a:off x="5922148" y="446736"/>
          <a:ext cx="3142962" cy="1701641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F2A511F-E55D-4BBB-A4FE-6C5C0E2E04CA}" type="TxLink">
            <a:rPr lang="en-US" sz="1800" b="0" i="0" u="none" strike="noStrike">
              <a:solidFill>
                <a:schemeClr val="bg1"/>
              </a:solidFill>
              <a:latin typeface="Calibri"/>
            </a:rPr>
            <a:pPr algn="ctr"/>
            <a:t>In total you will save $2,511 and payoff your debt 41 months early by making the proposed payment.</a:t>
          </a:fld>
          <a:endParaRPr lang="en-US" sz="1800" b="0" i="0" u="none" strike="noStrike">
            <a:solidFill>
              <a:schemeClr val="bg1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0.59605</cdr:x>
      <cdr:y>0</cdr:y>
    </cdr:from>
    <cdr:to>
      <cdr:x>0.9661</cdr:x>
      <cdr:y>0.23077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5640" y="0"/>
          <a:ext cx="199644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1" u="sng">
              <a:solidFill>
                <a:schemeClr val="bg1"/>
              </a:solidFill>
            </a:rPr>
            <a:t>Balance Over</a:t>
          </a:r>
          <a:r>
            <a:rPr lang="en-US" sz="1400" b="1" u="sng" baseline="0">
              <a:solidFill>
                <a:schemeClr val="bg1"/>
              </a:solidFill>
            </a:rPr>
            <a:t> Time</a:t>
          </a:r>
          <a:endParaRPr lang="en-US" sz="1400" b="1" u="sng">
            <a:solidFill>
              <a:schemeClr val="bg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0.31944</cdr:x>
      <cdr:y>0.39</cdr:y>
    </cdr:from>
    <cdr:to>
      <cdr:x>0.68611</cdr:x>
      <cdr:y>0.56</cdr:y>
    </cdr:to>
    <cdr:sp macro="" textlink="Analysis!$BC$35">
      <cdr:nvSpPr>
        <cdr:cNvPr id="3" name="TextBox 2"/>
        <cdr:cNvSpPr txBox="1"/>
      </cdr:nvSpPr>
      <cdr:spPr>
        <a:xfrm xmlns:a="http://schemas.openxmlformats.org/drawingml/2006/main">
          <a:off x="876300" y="891540"/>
          <a:ext cx="100584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1FDF8AB4-E800-4454-B461-58F8F1ED773E}" type="TxLink">
            <a:rPr lang="en-US" sz="2000" b="1" i="0" u="none" strike="noStrike">
              <a:solidFill>
                <a:schemeClr val="bg1"/>
              </a:solidFill>
              <a:latin typeface="Calibri"/>
            </a:rPr>
            <a:pPr algn="ctr"/>
            <a:t>34.38%</a:t>
          </a:fld>
          <a:endParaRPr lang="en-US" sz="2000" b="1">
            <a:solidFill>
              <a:schemeClr val="bg1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0.33056</cdr:x>
      <cdr:y>0.39</cdr:y>
    </cdr:from>
    <cdr:to>
      <cdr:x>0.69722</cdr:x>
      <cdr:y>0.56</cdr:y>
    </cdr:to>
    <cdr:sp macro="" textlink="Analysis!$CF$37">
      <cdr:nvSpPr>
        <cdr:cNvPr id="2" name="TextBox 1"/>
        <cdr:cNvSpPr txBox="1"/>
      </cdr:nvSpPr>
      <cdr:spPr>
        <a:xfrm xmlns:a="http://schemas.openxmlformats.org/drawingml/2006/main">
          <a:off x="906780" y="891540"/>
          <a:ext cx="100584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E2FAC2D-3E44-4DF7-883A-6C996E341A27}" type="TxLink">
            <a:rPr lang="en-US" sz="2000" b="0" i="0" u="none" strike="noStrike">
              <a:solidFill>
                <a:schemeClr val="bg1"/>
              </a:solidFill>
              <a:latin typeface="Calibri"/>
            </a:rPr>
            <a:pPr algn="ctr"/>
            <a:t>13.46%</a:t>
          </a:fld>
          <a:endParaRPr lang="en-US" sz="2000" b="1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3:EE60"/>
  <sheetViews>
    <sheetView showGridLines="0" showRowColHeaders="0" tabSelected="1" zoomScale="85" zoomScaleNormal="85" workbookViewId="0">
      <selection activeCell="G3" sqref="G3:AT6"/>
    </sheetView>
  </sheetViews>
  <sheetFormatPr defaultColWidth="1.44140625" defaultRowHeight="8.5500000000000007" customHeight="1" x14ac:dyDescent="0.3"/>
  <cols>
    <col min="19" max="19" width="1.44140625" customWidth="1"/>
    <col min="45" max="47" width="1.44140625" customWidth="1"/>
    <col min="68" max="68" width="1.44140625" customWidth="1"/>
    <col min="84" max="84" width="1.44140625" customWidth="1"/>
  </cols>
  <sheetData>
    <row r="3" spans="7:117" ht="8.5500000000000007" customHeight="1" x14ac:dyDescent="0.3">
      <c r="G3" s="13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2"/>
      <c r="AV3" s="12"/>
      <c r="AW3" s="12"/>
      <c r="AX3" s="14" t="s">
        <v>11</v>
      </c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5">
        <f ca="1">TODAY()</f>
        <v>43058</v>
      </c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7:117" ht="8.5500000000000007" customHeight="1" x14ac:dyDescent="0.3"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7:117" ht="8.5500000000000007" customHeight="1" x14ac:dyDescent="0.3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2"/>
      <c r="AV5" s="12"/>
      <c r="AW5" s="12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7:117" ht="8.5500000000000007" customHeight="1" x14ac:dyDescent="0.3"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2"/>
      <c r="AV6" s="12"/>
      <c r="AW6" s="12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</row>
    <row r="11" spans="7:117" ht="8.5500000000000007" customHeight="1" x14ac:dyDescent="0.3">
      <c r="DL11" s="4"/>
      <c r="DM11" s="4"/>
    </row>
    <row r="12" spans="7:117" ht="8.5500000000000007" customHeight="1" x14ac:dyDescent="0.3">
      <c r="S12" s="9">
        <f>AmortSched!C5</f>
        <v>4125.8304083333323</v>
      </c>
      <c r="AS12" s="9">
        <f>AmortSched!J5</f>
        <v>1614.8645333333336</v>
      </c>
      <c r="BP12" s="10">
        <f>IFERROR(S12-AS12,"")</f>
        <v>2510.965874999999</v>
      </c>
      <c r="BQ12" s="11" t="str">
        <f>IF(AND(Z36&gt;0,Z41&gt;0),"In total you will save "&amp;TEXT(BP12,"$#,###")&amp;" and payoff your debt "&amp;L53-CL60&amp;" months early by making the proposed payment.","Complete Credit Card Balance, Interest Rate, Min Payment, and Proposed Payment for results")</f>
        <v>In total you will save $2,511 and payoff your debt 41 months early by making the proposed payment.</v>
      </c>
      <c r="CF12" s="10"/>
      <c r="DL12" s="4"/>
      <c r="DM12" s="4"/>
    </row>
    <row r="13" spans="7:117" ht="8.5500000000000007" customHeight="1" x14ac:dyDescent="0.3">
      <c r="DL13" s="4"/>
      <c r="DM13" s="4"/>
    </row>
    <row r="14" spans="7:117" ht="8.5500000000000007" customHeight="1" x14ac:dyDescent="0.3">
      <c r="DL14" s="4"/>
      <c r="DM14" s="4"/>
    </row>
    <row r="24" spans="7:40" ht="8.5500000000000007" customHeight="1" x14ac:dyDescent="0.3">
      <c r="G24" s="18" t="s">
        <v>10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>
        <v>12000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7:40" ht="8.5500000000000007" customHeight="1" x14ac:dyDescent="0.3"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7:40" ht="8.5500000000000007" customHeight="1" x14ac:dyDescent="0.3"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7:40" ht="8.5500000000000007" customHeight="1" x14ac:dyDescent="0.3"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7:40" ht="8.5500000000000007" customHeight="1" x14ac:dyDescent="0.3"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30" spans="7:40" ht="8.5500000000000007" customHeight="1" x14ac:dyDescent="0.3">
      <c r="G30" s="18" t="s"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0">
        <v>0.11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7:40" ht="8.5500000000000007" customHeight="1" x14ac:dyDescent="0.3"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7:40" ht="8.5500000000000007" customHeight="1" x14ac:dyDescent="0.3"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7:135" ht="8.5500000000000007" customHeight="1" x14ac:dyDescent="0.3"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7:135" ht="8.5500000000000007" customHeight="1" x14ac:dyDescent="0.3"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7:135" ht="8.5500000000000007" customHeight="1" x14ac:dyDescent="0.3">
      <c r="BC35" s="6">
        <f>AmortSched!B5</f>
        <v>0.34381845217302248</v>
      </c>
    </row>
    <row r="36" spans="7:135" ht="8.5500000000000007" customHeight="1" x14ac:dyDescent="0.3">
      <c r="G36" s="18" t="s">
        <v>2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>
        <v>240</v>
      </c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7:135" ht="8.5500000000000007" customHeight="1" x14ac:dyDescent="0.3"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CF37" s="6">
        <f>AmortSched!I5</f>
        <v>0.13457171820148039</v>
      </c>
    </row>
    <row r="38" spans="7:135" ht="8.5500000000000007" customHeight="1" x14ac:dyDescent="0.3"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7:135" ht="8.5500000000000007" customHeight="1" x14ac:dyDescent="0.3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1" spans="7:135" ht="8.5500000000000007" customHeight="1" x14ac:dyDescent="0.3">
      <c r="G41" s="18" t="s">
        <v>3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7">
        <v>500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7:135" ht="8.5500000000000007" customHeight="1" x14ac:dyDescent="0.3"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7:135" ht="8.5500000000000007" customHeight="1" x14ac:dyDescent="0.3"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7:135" ht="8.5500000000000007" customHeight="1" x14ac:dyDescent="0.3"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8" spans="7:135" ht="8.5500000000000007" customHeight="1" x14ac:dyDescent="0.3"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4"/>
      <c r="EE48" s="4"/>
    </row>
    <row r="53" spans="12:90" ht="8.5500000000000007" customHeight="1" x14ac:dyDescent="0.3">
      <c r="L53" s="5">
        <f>COUNT(AmortSched!$A$6:$A$505)</f>
        <v>69</v>
      </c>
    </row>
    <row r="60" spans="12:90" ht="8.5500000000000007" customHeight="1" x14ac:dyDescent="0.3">
      <c r="CL60" s="5">
        <f>COUNT(AmortSched!$H$6:$H$505)</f>
        <v>28</v>
      </c>
    </row>
  </sheetData>
  <mergeCells count="11">
    <mergeCell ref="G3:AT6"/>
    <mergeCell ref="AX3:BJ6"/>
    <mergeCell ref="BK3:CA6"/>
    <mergeCell ref="Z41:AN44"/>
    <mergeCell ref="G41:Y44"/>
    <mergeCell ref="G36:Y39"/>
    <mergeCell ref="Z36:AN39"/>
    <mergeCell ref="G24:Y28"/>
    <mergeCell ref="Z24:AN28"/>
    <mergeCell ref="Z30:AN34"/>
    <mergeCell ref="G30:Y34"/>
  </mergeCells>
  <conditionalFormatting sqref="Z24:AN28 Z30:AN34 Z36:AN39 Z41:AN44">
    <cfRule type="cellIs" dxfId="0" priority="1" operator="equal">
      <formula>""</formula>
    </cfRule>
  </conditionalFormatting>
  <pageMargins left="0.25" right="0.25" top="0.75" bottom="0.75" header="0.3" footer="0.3"/>
  <pageSetup orientation="landscape" r:id="rId1"/>
  <headerFooter>
    <oddFooter>&amp;L© 2016&amp;Rwww.spreadsheetshoppe.com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05"/>
  <sheetViews>
    <sheetView workbookViewId="0">
      <selection activeCell="D25" sqref="D25"/>
    </sheetView>
  </sheetViews>
  <sheetFormatPr defaultRowHeight="14.4" x14ac:dyDescent="0.3"/>
  <sheetData>
    <row r="3" spans="1:12" x14ac:dyDescent="0.3">
      <c r="A3" t="s">
        <v>9</v>
      </c>
      <c r="H3" t="s">
        <v>3</v>
      </c>
    </row>
    <row r="4" spans="1:12" x14ac:dyDescent="0.3">
      <c r="A4" t="s">
        <v>4</v>
      </c>
      <c r="B4" t="s">
        <v>5</v>
      </c>
      <c r="C4" t="s">
        <v>6</v>
      </c>
      <c r="D4" t="s">
        <v>7</v>
      </c>
      <c r="E4" t="s">
        <v>0</v>
      </c>
      <c r="H4" t="s">
        <v>4</v>
      </c>
      <c r="I4" t="s">
        <v>5</v>
      </c>
      <c r="J4" t="s">
        <v>6</v>
      </c>
      <c r="K4" t="s">
        <v>7</v>
      </c>
      <c r="L4" t="s">
        <v>0</v>
      </c>
    </row>
    <row r="5" spans="1:12" x14ac:dyDescent="0.3">
      <c r="B5" s="3">
        <f>IFERROR(C5/D5,"")</f>
        <v>0.34381845217302248</v>
      </c>
      <c r="C5" s="1">
        <f>IF(SUM(C6:C505)=0,"",SUM(C6:C505))</f>
        <v>4125.8304083333323</v>
      </c>
      <c r="D5" s="1">
        <f>IF(SUM(D6:D505)=0,"",SUM(D6:D505))</f>
        <v>12000.026124999999</v>
      </c>
      <c r="E5" s="1">
        <f>IF(Analysis!$Z$24="","",Analysis!$Z$24)</f>
        <v>12000</v>
      </c>
      <c r="I5" s="3">
        <f>IFERROR(J5/K5,"")</f>
        <v>0.13457171820148039</v>
      </c>
      <c r="J5" s="1">
        <f>IF(SUM(J6:J505)=0,"",SUM(J6:J505))</f>
        <v>1614.8645333333336</v>
      </c>
      <c r="K5" s="1">
        <f>IF(SUM(K6:K505)=0,"",SUM(K6:K505))</f>
        <v>12000.029091666667</v>
      </c>
      <c r="L5" s="1">
        <f>IF(Analysis!$Z$24="","",Analysis!$Z$24)</f>
        <v>12000</v>
      </c>
    </row>
    <row r="6" spans="1:12" x14ac:dyDescent="0.3">
      <c r="A6">
        <f>IF(B6="","",A5+1)</f>
        <v>1</v>
      </c>
      <c r="B6" s="1">
        <f>IF(Analysis!$Z$36="","",Analysis!$Z$36)</f>
        <v>240</v>
      </c>
      <c r="C6" s="1">
        <f>IFERROR(E5*Analysis!$Z$30/12,"")</f>
        <v>110</v>
      </c>
      <c r="D6" s="1">
        <f>IFERROR(B6-C6,"")</f>
        <v>130</v>
      </c>
      <c r="E6" s="1">
        <f>IFERROR(IF(E5-D6=0,"",ROUND(E5-D6,2)),"")</f>
        <v>11870</v>
      </c>
      <c r="F6" s="2"/>
      <c r="H6">
        <f>IF(I6="","",H5+1)</f>
        <v>1</v>
      </c>
      <c r="I6" s="1">
        <f>IF(Analysis!$Z$41="","",Analysis!$Z$41)</f>
        <v>500</v>
      </c>
      <c r="J6" s="1">
        <f>IFERROR(L5*Analysis!$Z$30/12,"")</f>
        <v>110</v>
      </c>
      <c r="K6" s="1">
        <f>IFERROR(I6-J6,"")</f>
        <v>390</v>
      </c>
      <c r="L6" s="1">
        <f>IFERROR(IF(L5-K6=0,"",ROUND(L5-K6,2)),"")</f>
        <v>11610</v>
      </c>
    </row>
    <row r="7" spans="1:12" x14ac:dyDescent="0.3">
      <c r="A7">
        <f t="shared" ref="A7:A70" si="0">IF(B7="","",A6+1)</f>
        <v>2</v>
      </c>
      <c r="B7" s="1">
        <f>IFERROR(MIN(B6,E6*(1+Analysis!$Z$30/12)),"")</f>
        <v>240</v>
      </c>
      <c r="C7" s="1">
        <f>IFERROR(E6*Analysis!$Z$30/12,"")</f>
        <v>108.80833333333334</v>
      </c>
      <c r="D7" s="1">
        <f t="shared" ref="D7:D70" si="1">IFERROR(B7-C7,"")</f>
        <v>131.19166666666666</v>
      </c>
      <c r="E7" s="1">
        <f t="shared" ref="E7:E70" si="2">IFERROR(IF(E6-D7=0,"",ROUND(E6-D7,2)),"")</f>
        <v>11738.81</v>
      </c>
      <c r="F7" s="2"/>
      <c r="H7">
        <f t="shared" ref="H7:H70" si="3">IF(I7="","",H6+1)</f>
        <v>2</v>
      </c>
      <c r="I7" s="1">
        <f>IFERROR(MIN(I6,L6*(1+Analysis!$Z$30/12)),"")</f>
        <v>500</v>
      </c>
      <c r="J7" s="1">
        <f>IFERROR(L6*Analysis!$Z$30/12,"")</f>
        <v>106.425</v>
      </c>
      <c r="K7" s="1">
        <f t="shared" ref="K7:K70" si="4">IFERROR(I7-J7,"")</f>
        <v>393.57499999999999</v>
      </c>
      <c r="L7" s="1">
        <f t="shared" ref="L7:L70" si="5">IFERROR(IF(L6-K7=0,"",ROUND(L6-K7,2)),"")</f>
        <v>11216.43</v>
      </c>
    </row>
    <row r="8" spans="1:12" x14ac:dyDescent="0.3">
      <c r="A8">
        <f t="shared" si="0"/>
        <v>3</v>
      </c>
      <c r="B8" s="1">
        <f>IFERROR(MIN(B7,E7*(1+Analysis!$Z$30/12)),"")</f>
        <v>240</v>
      </c>
      <c r="C8" s="1">
        <f>IFERROR(E7*Analysis!$Z$30/12,"")</f>
        <v>107.60575833333333</v>
      </c>
      <c r="D8" s="1">
        <f t="shared" si="1"/>
        <v>132.39424166666669</v>
      </c>
      <c r="E8" s="1">
        <f t="shared" si="2"/>
        <v>11606.42</v>
      </c>
      <c r="F8" s="2"/>
      <c r="H8">
        <f t="shared" si="3"/>
        <v>3</v>
      </c>
      <c r="I8" s="1">
        <f>IFERROR(MIN(I7,L7*(1+Analysis!$Z$30/12)),"")</f>
        <v>500</v>
      </c>
      <c r="J8" s="1">
        <f>IFERROR(L7*Analysis!$Z$30/12,"")</f>
        <v>102.817275</v>
      </c>
      <c r="K8" s="1">
        <f t="shared" si="4"/>
        <v>397.182725</v>
      </c>
      <c r="L8" s="1">
        <f t="shared" si="5"/>
        <v>10819.25</v>
      </c>
    </row>
    <row r="9" spans="1:12" x14ac:dyDescent="0.3">
      <c r="A9">
        <f t="shared" si="0"/>
        <v>4</v>
      </c>
      <c r="B9" s="1">
        <f>IFERROR(MIN(B8,E8*(1+Analysis!$Z$30/12)),"")</f>
        <v>240</v>
      </c>
      <c r="C9" s="1">
        <f>IFERROR(E8*Analysis!$Z$30/12,"")</f>
        <v>106.39218333333334</v>
      </c>
      <c r="D9" s="1">
        <f t="shared" si="1"/>
        <v>133.60781666666668</v>
      </c>
      <c r="E9" s="1">
        <f t="shared" si="2"/>
        <v>11472.81</v>
      </c>
      <c r="F9" s="2"/>
      <c r="H9">
        <f t="shared" si="3"/>
        <v>4</v>
      </c>
      <c r="I9" s="1">
        <f>IFERROR(MIN(I8,L8*(1+Analysis!$Z$30/12)),"")</f>
        <v>500</v>
      </c>
      <c r="J9" s="1">
        <f>IFERROR(L8*Analysis!$Z$30/12,"")</f>
        <v>99.176458333333343</v>
      </c>
      <c r="K9" s="1">
        <f t="shared" si="4"/>
        <v>400.82354166666664</v>
      </c>
      <c r="L9" s="1">
        <f t="shared" si="5"/>
        <v>10418.43</v>
      </c>
    </row>
    <row r="10" spans="1:12" x14ac:dyDescent="0.3">
      <c r="A10">
        <f t="shared" si="0"/>
        <v>5</v>
      </c>
      <c r="B10" s="1">
        <f>IFERROR(MIN(B9,E9*(1+Analysis!$Z$30/12)),"")</f>
        <v>240</v>
      </c>
      <c r="C10" s="1">
        <f>IFERROR(E9*Analysis!$Z$30/12,"")</f>
        <v>105.16742499999999</v>
      </c>
      <c r="D10" s="1">
        <f t="shared" si="1"/>
        <v>134.83257500000002</v>
      </c>
      <c r="E10" s="1">
        <f t="shared" si="2"/>
        <v>11337.98</v>
      </c>
      <c r="F10" s="2"/>
      <c r="H10">
        <f t="shared" si="3"/>
        <v>5</v>
      </c>
      <c r="I10" s="1">
        <f>IFERROR(MIN(I9,L9*(1+Analysis!$Z$30/12)),"")</f>
        <v>500</v>
      </c>
      <c r="J10" s="1">
        <f>IFERROR(L9*Analysis!$Z$30/12,"")</f>
        <v>95.502274999999997</v>
      </c>
      <c r="K10" s="1">
        <f t="shared" si="4"/>
        <v>404.497725</v>
      </c>
      <c r="L10" s="1">
        <f t="shared" si="5"/>
        <v>10013.93</v>
      </c>
    </row>
    <row r="11" spans="1:12" x14ac:dyDescent="0.3">
      <c r="A11">
        <f t="shared" si="0"/>
        <v>6</v>
      </c>
      <c r="B11" s="1">
        <f>IFERROR(MIN(B10,E10*(1+Analysis!$Z$30/12)),"")</f>
        <v>240</v>
      </c>
      <c r="C11" s="1">
        <f>IFERROR(E10*Analysis!$Z$30/12,"")</f>
        <v>103.93148333333333</v>
      </c>
      <c r="D11" s="1">
        <f t="shared" si="1"/>
        <v>136.06851666666665</v>
      </c>
      <c r="E11" s="1">
        <f t="shared" si="2"/>
        <v>11201.91</v>
      </c>
      <c r="F11" s="2"/>
      <c r="H11">
        <f t="shared" si="3"/>
        <v>6</v>
      </c>
      <c r="I11" s="1">
        <f>IFERROR(MIN(I10,L10*(1+Analysis!$Z$30/12)),"")</f>
        <v>500</v>
      </c>
      <c r="J11" s="1">
        <f>IFERROR(L10*Analysis!$Z$30/12,"")</f>
        <v>91.794358333333335</v>
      </c>
      <c r="K11" s="1">
        <f t="shared" si="4"/>
        <v>408.20564166666668</v>
      </c>
      <c r="L11" s="1">
        <f t="shared" si="5"/>
        <v>9605.7199999999993</v>
      </c>
    </row>
    <row r="12" spans="1:12" x14ac:dyDescent="0.3">
      <c r="A12">
        <f t="shared" si="0"/>
        <v>7</v>
      </c>
      <c r="B12" s="1">
        <f>IFERROR(MIN(B11,E11*(1+Analysis!$Z$30/12)),"")</f>
        <v>240</v>
      </c>
      <c r="C12" s="1">
        <f>IFERROR(E11*Analysis!$Z$30/12,"")</f>
        <v>102.684175</v>
      </c>
      <c r="D12" s="1">
        <f t="shared" si="1"/>
        <v>137.31582500000002</v>
      </c>
      <c r="E12" s="1">
        <f t="shared" si="2"/>
        <v>11064.59</v>
      </c>
      <c r="F12" s="2"/>
      <c r="H12">
        <f t="shared" si="3"/>
        <v>7</v>
      </c>
      <c r="I12" s="1">
        <f>IFERROR(MIN(I11,L11*(1+Analysis!$Z$30/12)),"")</f>
        <v>500</v>
      </c>
      <c r="J12" s="1">
        <f>IFERROR(L11*Analysis!$Z$30/12,"")</f>
        <v>88.052433333333326</v>
      </c>
      <c r="K12" s="1">
        <f t="shared" si="4"/>
        <v>411.94756666666666</v>
      </c>
      <c r="L12" s="1">
        <f t="shared" si="5"/>
        <v>9193.77</v>
      </c>
    </row>
    <row r="13" spans="1:12" x14ac:dyDescent="0.3">
      <c r="A13">
        <f t="shared" si="0"/>
        <v>8</v>
      </c>
      <c r="B13" s="1">
        <f>IFERROR(MIN(B12,E12*(1+Analysis!$Z$30/12)),"")</f>
        <v>240</v>
      </c>
      <c r="C13" s="1">
        <f>IFERROR(E12*Analysis!$Z$30/12,"")</f>
        <v>101.42540833333334</v>
      </c>
      <c r="D13" s="1">
        <f t="shared" si="1"/>
        <v>138.57459166666666</v>
      </c>
      <c r="E13" s="1">
        <f t="shared" si="2"/>
        <v>10926.02</v>
      </c>
      <c r="F13" s="2"/>
      <c r="H13">
        <f t="shared" si="3"/>
        <v>8</v>
      </c>
      <c r="I13" s="1">
        <f>IFERROR(MIN(I12,L12*(1+Analysis!$Z$30/12)),"")</f>
        <v>500</v>
      </c>
      <c r="J13" s="1">
        <f>IFERROR(L12*Analysis!$Z$30/12,"")</f>
        <v>84.276224999999997</v>
      </c>
      <c r="K13" s="1">
        <f t="shared" si="4"/>
        <v>415.72377499999999</v>
      </c>
      <c r="L13" s="1">
        <f t="shared" si="5"/>
        <v>8778.0499999999993</v>
      </c>
    </row>
    <row r="14" spans="1:12" x14ac:dyDescent="0.3">
      <c r="A14">
        <f t="shared" si="0"/>
        <v>9</v>
      </c>
      <c r="B14" s="1">
        <f>IFERROR(MIN(B13,E13*(1+Analysis!$Z$30/12)),"")</f>
        <v>240</v>
      </c>
      <c r="C14" s="1">
        <f>IFERROR(E13*Analysis!$Z$30/12,"")</f>
        <v>100.15518333333334</v>
      </c>
      <c r="D14" s="1">
        <f t="shared" si="1"/>
        <v>139.84481666666665</v>
      </c>
      <c r="E14" s="1">
        <f t="shared" si="2"/>
        <v>10786.18</v>
      </c>
      <c r="F14" s="2"/>
      <c r="H14">
        <f t="shared" si="3"/>
        <v>9</v>
      </c>
      <c r="I14" s="1">
        <f>IFERROR(MIN(I13,L13*(1+Analysis!$Z$30/12)),"")</f>
        <v>500</v>
      </c>
      <c r="J14" s="1">
        <f>IFERROR(L13*Analysis!$Z$30/12,"")</f>
        <v>80.465458333333331</v>
      </c>
      <c r="K14" s="1">
        <f t="shared" si="4"/>
        <v>419.53454166666666</v>
      </c>
      <c r="L14" s="1">
        <f t="shared" si="5"/>
        <v>8358.52</v>
      </c>
    </row>
    <row r="15" spans="1:12" x14ac:dyDescent="0.3">
      <c r="A15">
        <f t="shared" si="0"/>
        <v>10</v>
      </c>
      <c r="B15" s="1">
        <f>IFERROR(MIN(B14,E14*(1+Analysis!$Z$30/12)),"")</f>
        <v>240</v>
      </c>
      <c r="C15" s="1">
        <f>IFERROR(E14*Analysis!$Z$30/12,"")</f>
        <v>98.873316666666668</v>
      </c>
      <c r="D15" s="1">
        <f t="shared" si="1"/>
        <v>141.12668333333335</v>
      </c>
      <c r="E15" s="1">
        <f t="shared" si="2"/>
        <v>10645.05</v>
      </c>
      <c r="F15" s="2"/>
      <c r="H15">
        <f t="shared" si="3"/>
        <v>10</v>
      </c>
      <c r="I15" s="1">
        <f>IFERROR(MIN(I14,L14*(1+Analysis!$Z$30/12)),"")</f>
        <v>500</v>
      </c>
      <c r="J15" s="1">
        <f>IFERROR(L14*Analysis!$Z$30/12,"")</f>
        <v>76.619766666666678</v>
      </c>
      <c r="K15" s="1">
        <f t="shared" si="4"/>
        <v>423.38023333333331</v>
      </c>
      <c r="L15" s="1">
        <f t="shared" si="5"/>
        <v>7935.14</v>
      </c>
    </row>
    <row r="16" spans="1:12" x14ac:dyDescent="0.3">
      <c r="A16">
        <f t="shared" si="0"/>
        <v>11</v>
      </c>
      <c r="B16" s="1">
        <f>IFERROR(MIN(B15,E15*(1+Analysis!$Z$30/12)),"")</f>
        <v>240</v>
      </c>
      <c r="C16" s="1">
        <f>IFERROR(E15*Analysis!$Z$30/12,"")</f>
        <v>97.579625000000007</v>
      </c>
      <c r="D16" s="1">
        <f t="shared" si="1"/>
        <v>142.42037499999998</v>
      </c>
      <c r="E16" s="1">
        <f t="shared" si="2"/>
        <v>10502.63</v>
      </c>
      <c r="F16" s="2"/>
      <c r="H16">
        <f t="shared" si="3"/>
        <v>11</v>
      </c>
      <c r="I16" s="1">
        <f>IFERROR(MIN(I15,L15*(1+Analysis!$Z$30/12)),"")</f>
        <v>500</v>
      </c>
      <c r="J16" s="1">
        <f>IFERROR(L15*Analysis!$Z$30/12,"")</f>
        <v>72.73878333333333</v>
      </c>
      <c r="K16" s="1">
        <f t="shared" si="4"/>
        <v>427.26121666666666</v>
      </c>
      <c r="L16" s="1">
        <f t="shared" si="5"/>
        <v>7507.88</v>
      </c>
    </row>
    <row r="17" spans="1:12" x14ac:dyDescent="0.3">
      <c r="A17">
        <f t="shared" si="0"/>
        <v>12</v>
      </c>
      <c r="B17" s="1">
        <f>IFERROR(MIN(B16,E16*(1+Analysis!$Z$30/12)),"")</f>
        <v>240</v>
      </c>
      <c r="C17" s="1">
        <f>IFERROR(E16*Analysis!$Z$30/12,"")</f>
        <v>96.274108333333331</v>
      </c>
      <c r="D17" s="1">
        <f t="shared" si="1"/>
        <v>143.72589166666666</v>
      </c>
      <c r="E17" s="1">
        <f t="shared" si="2"/>
        <v>10358.9</v>
      </c>
      <c r="F17" s="2"/>
      <c r="H17">
        <f t="shared" si="3"/>
        <v>12</v>
      </c>
      <c r="I17" s="1">
        <f>IFERROR(MIN(I16,L16*(1+Analysis!$Z$30/12)),"")</f>
        <v>500</v>
      </c>
      <c r="J17" s="1">
        <f>IFERROR(L16*Analysis!$Z$30/12,"")</f>
        <v>68.82223333333333</v>
      </c>
      <c r="K17" s="1">
        <f t="shared" si="4"/>
        <v>431.17776666666668</v>
      </c>
      <c r="L17" s="1">
        <f t="shared" si="5"/>
        <v>7076.7</v>
      </c>
    </row>
    <row r="18" spans="1:12" x14ac:dyDescent="0.3">
      <c r="A18">
        <f t="shared" si="0"/>
        <v>13</v>
      </c>
      <c r="B18" s="1">
        <f>IFERROR(MIN(B17,E17*(1+Analysis!$Z$30/12)),"")</f>
        <v>240</v>
      </c>
      <c r="C18" s="1">
        <f>IFERROR(E17*Analysis!$Z$30/12,"")</f>
        <v>94.956583333333342</v>
      </c>
      <c r="D18" s="1">
        <f t="shared" si="1"/>
        <v>145.04341666666664</v>
      </c>
      <c r="E18" s="1">
        <f t="shared" si="2"/>
        <v>10213.86</v>
      </c>
      <c r="F18" s="2"/>
      <c r="H18">
        <f t="shared" si="3"/>
        <v>13</v>
      </c>
      <c r="I18" s="1">
        <f>IFERROR(MIN(I17,L17*(1+Analysis!$Z$30/12)),"")</f>
        <v>500</v>
      </c>
      <c r="J18" s="1">
        <f>IFERROR(L17*Analysis!$Z$30/12,"")</f>
        <v>64.869749999999996</v>
      </c>
      <c r="K18" s="1">
        <f t="shared" si="4"/>
        <v>435.13024999999999</v>
      </c>
      <c r="L18" s="1">
        <f t="shared" si="5"/>
        <v>6641.57</v>
      </c>
    </row>
    <row r="19" spans="1:12" x14ac:dyDescent="0.3">
      <c r="A19">
        <f t="shared" si="0"/>
        <v>14</v>
      </c>
      <c r="B19" s="1">
        <f>IFERROR(MIN(B18,E18*(1+Analysis!$Z$30/12)),"")</f>
        <v>240</v>
      </c>
      <c r="C19" s="1">
        <f>IFERROR(E18*Analysis!$Z$30/12,"")</f>
        <v>93.627049999999997</v>
      </c>
      <c r="D19" s="1">
        <f t="shared" si="1"/>
        <v>146.37295</v>
      </c>
      <c r="E19" s="1">
        <f t="shared" si="2"/>
        <v>10067.49</v>
      </c>
      <c r="F19" s="2"/>
      <c r="H19">
        <f t="shared" si="3"/>
        <v>14</v>
      </c>
      <c r="I19" s="1">
        <f>IFERROR(MIN(I18,L18*(1+Analysis!$Z$30/12)),"")</f>
        <v>500</v>
      </c>
      <c r="J19" s="1">
        <f>IFERROR(L18*Analysis!$Z$30/12,"")</f>
        <v>60.881058333333328</v>
      </c>
      <c r="K19" s="1">
        <f t="shared" si="4"/>
        <v>439.11894166666667</v>
      </c>
      <c r="L19" s="1">
        <f t="shared" si="5"/>
        <v>6202.45</v>
      </c>
    </row>
    <row r="20" spans="1:12" x14ac:dyDescent="0.3">
      <c r="A20">
        <f t="shared" si="0"/>
        <v>15</v>
      </c>
      <c r="B20" s="1">
        <f>IFERROR(MIN(B19,E19*(1+Analysis!$Z$30/12)),"")</f>
        <v>240</v>
      </c>
      <c r="C20" s="1">
        <f>IFERROR(E19*Analysis!$Z$30/12,"")</f>
        <v>92.285325</v>
      </c>
      <c r="D20" s="1">
        <f t="shared" si="1"/>
        <v>147.714675</v>
      </c>
      <c r="E20" s="1">
        <f t="shared" si="2"/>
        <v>9919.7800000000007</v>
      </c>
      <c r="H20">
        <f t="shared" si="3"/>
        <v>15</v>
      </c>
      <c r="I20" s="1">
        <f>IFERROR(MIN(I19,L19*(1+Analysis!$Z$30/12)),"")</f>
        <v>500</v>
      </c>
      <c r="J20" s="1">
        <f>IFERROR(L19*Analysis!$Z$30/12,"")</f>
        <v>56.855791666666669</v>
      </c>
      <c r="K20" s="1">
        <f t="shared" si="4"/>
        <v>443.14420833333332</v>
      </c>
      <c r="L20" s="1">
        <f t="shared" si="5"/>
        <v>5759.31</v>
      </c>
    </row>
    <row r="21" spans="1:12" x14ac:dyDescent="0.3">
      <c r="A21">
        <f t="shared" si="0"/>
        <v>16</v>
      </c>
      <c r="B21" s="1">
        <f>IFERROR(MIN(B20,E20*(1+Analysis!$Z$30/12)),"")</f>
        <v>240</v>
      </c>
      <c r="C21" s="1">
        <f>IFERROR(E20*Analysis!$Z$30/12,"")</f>
        <v>90.93131666666666</v>
      </c>
      <c r="D21" s="1">
        <f t="shared" si="1"/>
        <v>149.06868333333335</v>
      </c>
      <c r="E21" s="1">
        <f t="shared" si="2"/>
        <v>9770.7099999999991</v>
      </c>
      <c r="H21">
        <f t="shared" si="3"/>
        <v>16</v>
      </c>
      <c r="I21" s="1">
        <f>IFERROR(MIN(I20,L20*(1+Analysis!$Z$30/12)),"")</f>
        <v>500</v>
      </c>
      <c r="J21" s="1">
        <f>IFERROR(L20*Analysis!$Z$30/12,"")</f>
        <v>52.793675000000007</v>
      </c>
      <c r="K21" s="1">
        <f t="shared" si="4"/>
        <v>447.20632499999999</v>
      </c>
      <c r="L21" s="1">
        <f t="shared" si="5"/>
        <v>5312.1</v>
      </c>
    </row>
    <row r="22" spans="1:12" x14ac:dyDescent="0.3">
      <c r="A22">
        <f t="shared" si="0"/>
        <v>17</v>
      </c>
      <c r="B22" s="1">
        <f>IFERROR(MIN(B21,E21*(1+Analysis!$Z$30/12)),"")</f>
        <v>240</v>
      </c>
      <c r="C22" s="1">
        <f>IFERROR(E21*Analysis!$Z$30/12,"")</f>
        <v>89.564841666666666</v>
      </c>
      <c r="D22" s="1">
        <f t="shared" si="1"/>
        <v>150.43515833333333</v>
      </c>
      <c r="E22" s="1">
        <f t="shared" si="2"/>
        <v>9620.27</v>
      </c>
      <c r="H22">
        <f t="shared" si="3"/>
        <v>17</v>
      </c>
      <c r="I22" s="1">
        <f>IFERROR(MIN(I21,L21*(1+Analysis!$Z$30/12)),"")</f>
        <v>500</v>
      </c>
      <c r="J22" s="1">
        <f>IFERROR(L21*Analysis!$Z$30/12,"")</f>
        <v>48.694250000000004</v>
      </c>
      <c r="K22" s="1">
        <f t="shared" si="4"/>
        <v>451.30574999999999</v>
      </c>
      <c r="L22" s="1">
        <f t="shared" si="5"/>
        <v>4860.79</v>
      </c>
    </row>
    <row r="23" spans="1:12" x14ac:dyDescent="0.3">
      <c r="A23">
        <f t="shared" si="0"/>
        <v>18</v>
      </c>
      <c r="B23" s="1">
        <f>IFERROR(MIN(B22,E22*(1+Analysis!$Z$30/12)),"")</f>
        <v>240</v>
      </c>
      <c r="C23" s="1">
        <f>IFERROR(E22*Analysis!$Z$30/12,"")</f>
        <v>88.185808333333341</v>
      </c>
      <c r="D23" s="1">
        <f t="shared" si="1"/>
        <v>151.81419166666666</v>
      </c>
      <c r="E23" s="1">
        <f t="shared" si="2"/>
        <v>9468.4599999999991</v>
      </c>
      <c r="H23">
        <f t="shared" si="3"/>
        <v>18</v>
      </c>
      <c r="I23" s="1">
        <f>IFERROR(MIN(I22,L22*(1+Analysis!$Z$30/12)),"")</f>
        <v>500</v>
      </c>
      <c r="J23" s="1">
        <f>IFERROR(L22*Analysis!$Z$30/12,"")</f>
        <v>44.55724166666667</v>
      </c>
      <c r="K23" s="1">
        <f t="shared" si="4"/>
        <v>455.44275833333336</v>
      </c>
      <c r="L23" s="1">
        <f t="shared" si="5"/>
        <v>4405.3500000000004</v>
      </c>
    </row>
    <row r="24" spans="1:12" x14ac:dyDescent="0.3">
      <c r="A24">
        <f t="shared" si="0"/>
        <v>19</v>
      </c>
      <c r="B24" s="1">
        <f>IFERROR(MIN(B23,E23*(1+Analysis!$Z$30/12)),"")</f>
        <v>240</v>
      </c>
      <c r="C24" s="1">
        <f>IFERROR(E23*Analysis!$Z$30/12,"")</f>
        <v>86.794216666666657</v>
      </c>
      <c r="D24" s="1">
        <f t="shared" si="1"/>
        <v>153.20578333333333</v>
      </c>
      <c r="E24" s="1">
        <f t="shared" si="2"/>
        <v>9315.25</v>
      </c>
      <c r="H24">
        <f t="shared" si="3"/>
        <v>19</v>
      </c>
      <c r="I24" s="1">
        <f>IFERROR(MIN(I23,L23*(1+Analysis!$Z$30/12)),"")</f>
        <v>500</v>
      </c>
      <c r="J24" s="1">
        <f>IFERROR(L23*Analysis!$Z$30/12,"")</f>
        <v>40.382375000000003</v>
      </c>
      <c r="K24" s="1">
        <f t="shared" si="4"/>
        <v>459.61762499999998</v>
      </c>
      <c r="L24" s="1">
        <f t="shared" si="5"/>
        <v>3945.73</v>
      </c>
    </row>
    <row r="25" spans="1:12" x14ac:dyDescent="0.3">
      <c r="A25">
        <f t="shared" si="0"/>
        <v>20</v>
      </c>
      <c r="B25" s="1">
        <f>IFERROR(MIN(B24,E24*(1+Analysis!$Z$30/12)),"")</f>
        <v>240</v>
      </c>
      <c r="C25" s="1">
        <f>IFERROR(E24*Analysis!$Z$30/12,"")</f>
        <v>85.389791666666667</v>
      </c>
      <c r="D25" s="1">
        <f t="shared" si="1"/>
        <v>154.61020833333333</v>
      </c>
      <c r="E25" s="1">
        <f t="shared" si="2"/>
        <v>9160.64</v>
      </c>
      <c r="H25">
        <f t="shared" si="3"/>
        <v>20</v>
      </c>
      <c r="I25" s="1">
        <f>IFERROR(MIN(I24,L24*(1+Analysis!$Z$30/12)),"")</f>
        <v>500</v>
      </c>
      <c r="J25" s="1">
        <f>IFERROR(L24*Analysis!$Z$30/12,"")</f>
        <v>36.16919166666667</v>
      </c>
      <c r="K25" s="1">
        <f t="shared" si="4"/>
        <v>463.83080833333332</v>
      </c>
      <c r="L25" s="1">
        <f t="shared" si="5"/>
        <v>3481.9</v>
      </c>
    </row>
    <row r="26" spans="1:12" x14ac:dyDescent="0.3">
      <c r="A26">
        <f t="shared" si="0"/>
        <v>21</v>
      </c>
      <c r="B26" s="1">
        <f>IFERROR(MIN(B25,E25*(1+Analysis!$Z$30/12)),"")</f>
        <v>240</v>
      </c>
      <c r="C26" s="1">
        <f>IFERROR(E25*Analysis!$Z$30/12,"")</f>
        <v>83.972533333333331</v>
      </c>
      <c r="D26" s="1">
        <f t="shared" si="1"/>
        <v>156.02746666666667</v>
      </c>
      <c r="E26" s="1">
        <f t="shared" si="2"/>
        <v>9004.61</v>
      </c>
      <c r="H26">
        <f t="shared" si="3"/>
        <v>21</v>
      </c>
      <c r="I26" s="1">
        <f>IFERROR(MIN(I25,L25*(1+Analysis!$Z$30/12)),"")</f>
        <v>500</v>
      </c>
      <c r="J26" s="1">
        <f>IFERROR(L25*Analysis!$Z$30/12,"")</f>
        <v>31.917416666666668</v>
      </c>
      <c r="K26" s="1">
        <f t="shared" si="4"/>
        <v>468.08258333333333</v>
      </c>
      <c r="L26" s="1">
        <f t="shared" si="5"/>
        <v>3013.82</v>
      </c>
    </row>
    <row r="27" spans="1:12" x14ac:dyDescent="0.3">
      <c r="A27">
        <f t="shared" si="0"/>
        <v>22</v>
      </c>
      <c r="B27" s="1">
        <f>IFERROR(MIN(B26,E26*(1+Analysis!$Z$30/12)),"")</f>
        <v>240</v>
      </c>
      <c r="C27" s="1">
        <f>IFERROR(E26*Analysis!$Z$30/12,"")</f>
        <v>82.542258333333336</v>
      </c>
      <c r="D27" s="1">
        <f t="shared" si="1"/>
        <v>157.45774166666666</v>
      </c>
      <c r="E27" s="1">
        <f t="shared" si="2"/>
        <v>8847.15</v>
      </c>
      <c r="H27">
        <f t="shared" si="3"/>
        <v>22</v>
      </c>
      <c r="I27" s="1">
        <f>IFERROR(MIN(I26,L26*(1+Analysis!$Z$30/12)),"")</f>
        <v>500</v>
      </c>
      <c r="J27" s="1">
        <f>IFERROR(L26*Analysis!$Z$30/12,"")</f>
        <v>27.626683333333336</v>
      </c>
      <c r="K27" s="1">
        <f t="shared" si="4"/>
        <v>472.37331666666665</v>
      </c>
      <c r="L27" s="1">
        <f t="shared" si="5"/>
        <v>2541.4499999999998</v>
      </c>
    </row>
    <row r="28" spans="1:12" x14ac:dyDescent="0.3">
      <c r="A28">
        <f t="shared" si="0"/>
        <v>23</v>
      </c>
      <c r="B28" s="1">
        <f>IFERROR(MIN(B27,E27*(1+Analysis!$Z$30/12)),"")</f>
        <v>240</v>
      </c>
      <c r="C28" s="1">
        <f>IFERROR(E27*Analysis!$Z$30/12,"")</f>
        <v>81.098874999999992</v>
      </c>
      <c r="D28" s="1">
        <f t="shared" si="1"/>
        <v>158.90112500000001</v>
      </c>
      <c r="E28" s="1">
        <f t="shared" si="2"/>
        <v>8688.25</v>
      </c>
      <c r="H28">
        <f t="shared" si="3"/>
        <v>23</v>
      </c>
      <c r="I28" s="1">
        <f>IFERROR(MIN(I27,L27*(1+Analysis!$Z$30/12)),"")</f>
        <v>500</v>
      </c>
      <c r="J28" s="1">
        <f>IFERROR(L27*Analysis!$Z$30/12,"")</f>
        <v>23.296624999999995</v>
      </c>
      <c r="K28" s="1">
        <f t="shared" si="4"/>
        <v>476.70337499999999</v>
      </c>
      <c r="L28" s="1">
        <f t="shared" si="5"/>
        <v>2064.75</v>
      </c>
    </row>
    <row r="29" spans="1:12" x14ac:dyDescent="0.3">
      <c r="A29">
        <f t="shared" si="0"/>
        <v>24</v>
      </c>
      <c r="B29" s="1">
        <f>IFERROR(MIN(B28,E28*(1+Analysis!$Z$30/12)),"")</f>
        <v>240</v>
      </c>
      <c r="C29" s="1">
        <f>IFERROR(E28*Analysis!$Z$30/12,"")</f>
        <v>79.642291666666665</v>
      </c>
      <c r="D29" s="1">
        <f t="shared" si="1"/>
        <v>160.35770833333333</v>
      </c>
      <c r="E29" s="1">
        <f t="shared" si="2"/>
        <v>8527.89</v>
      </c>
      <c r="H29">
        <f t="shared" si="3"/>
        <v>24</v>
      </c>
      <c r="I29" s="1">
        <f>IFERROR(MIN(I28,L28*(1+Analysis!$Z$30/12)),"")</f>
        <v>500</v>
      </c>
      <c r="J29" s="1">
        <f>IFERROR(L28*Analysis!$Z$30/12,"")</f>
        <v>18.926874999999999</v>
      </c>
      <c r="K29" s="1">
        <f t="shared" si="4"/>
        <v>481.073125</v>
      </c>
      <c r="L29" s="1">
        <f t="shared" si="5"/>
        <v>1583.68</v>
      </c>
    </row>
    <row r="30" spans="1:12" x14ac:dyDescent="0.3">
      <c r="A30">
        <f t="shared" si="0"/>
        <v>25</v>
      </c>
      <c r="B30" s="1">
        <f>IFERROR(MIN(B29,E29*(1+Analysis!$Z$30/12)),"")</f>
        <v>240</v>
      </c>
      <c r="C30" s="1">
        <f>IFERROR(E29*Analysis!$Z$30/12,"")</f>
        <v>78.172324999999987</v>
      </c>
      <c r="D30" s="1">
        <f t="shared" si="1"/>
        <v>161.827675</v>
      </c>
      <c r="E30" s="1">
        <f t="shared" si="2"/>
        <v>8366.06</v>
      </c>
      <c r="H30">
        <f t="shared" si="3"/>
        <v>25</v>
      </c>
      <c r="I30" s="1">
        <f>IFERROR(MIN(I29,L29*(1+Analysis!$Z$30/12)),"")</f>
        <v>500</v>
      </c>
      <c r="J30" s="1">
        <f>IFERROR(L29*Analysis!$Z$30/12,"")</f>
        <v>14.517066666666667</v>
      </c>
      <c r="K30" s="1">
        <f t="shared" si="4"/>
        <v>485.48293333333334</v>
      </c>
      <c r="L30" s="1">
        <f t="shared" si="5"/>
        <v>1098.2</v>
      </c>
    </row>
    <row r="31" spans="1:12" x14ac:dyDescent="0.3">
      <c r="A31">
        <f t="shared" si="0"/>
        <v>26</v>
      </c>
      <c r="B31" s="1">
        <f>IFERROR(MIN(B30,E30*(1+Analysis!$Z$30/12)),"")</f>
        <v>240</v>
      </c>
      <c r="C31" s="1">
        <f>IFERROR(E30*Analysis!$Z$30/12,"")</f>
        <v>76.688883333333322</v>
      </c>
      <c r="D31" s="1">
        <f t="shared" si="1"/>
        <v>163.31111666666669</v>
      </c>
      <c r="E31" s="1">
        <f t="shared" si="2"/>
        <v>8202.75</v>
      </c>
      <c r="H31">
        <f t="shared" si="3"/>
        <v>26</v>
      </c>
      <c r="I31" s="1">
        <f>IFERROR(MIN(I30,L30*(1+Analysis!$Z$30/12)),"")</f>
        <v>500</v>
      </c>
      <c r="J31" s="1">
        <f>IFERROR(L30*Analysis!$Z$30/12,"")</f>
        <v>10.066833333333333</v>
      </c>
      <c r="K31" s="1">
        <f t="shared" si="4"/>
        <v>489.93316666666669</v>
      </c>
      <c r="L31" s="1">
        <f t="shared" si="5"/>
        <v>608.27</v>
      </c>
    </row>
    <row r="32" spans="1:12" x14ac:dyDescent="0.3">
      <c r="A32">
        <f t="shared" si="0"/>
        <v>27</v>
      </c>
      <c r="B32" s="1">
        <f>IFERROR(MIN(B31,E31*(1+Analysis!$Z$30/12)),"")</f>
        <v>240</v>
      </c>
      <c r="C32" s="1">
        <f>IFERROR(E31*Analysis!$Z$30/12,"")</f>
        <v>75.191874999999996</v>
      </c>
      <c r="D32" s="1">
        <f t="shared" si="1"/>
        <v>164.80812500000002</v>
      </c>
      <c r="E32" s="1">
        <f t="shared" si="2"/>
        <v>8037.94</v>
      </c>
      <c r="H32">
        <f t="shared" si="3"/>
        <v>27</v>
      </c>
      <c r="I32" s="1">
        <f>IFERROR(MIN(I31,L31*(1+Analysis!$Z$30/12)),"")</f>
        <v>500</v>
      </c>
      <c r="J32" s="1">
        <f>IFERROR(L31*Analysis!$Z$30/12,"")</f>
        <v>5.5758083333333337</v>
      </c>
      <c r="K32" s="1">
        <f t="shared" si="4"/>
        <v>494.42419166666667</v>
      </c>
      <c r="L32" s="1">
        <f t="shared" si="5"/>
        <v>113.85</v>
      </c>
    </row>
    <row r="33" spans="1:12" x14ac:dyDescent="0.3">
      <c r="A33">
        <f t="shared" si="0"/>
        <v>28</v>
      </c>
      <c r="B33" s="1">
        <f>IFERROR(MIN(B32,E32*(1+Analysis!$Z$30/12)),"")</f>
        <v>240</v>
      </c>
      <c r="C33" s="1">
        <f>IFERROR(E32*Analysis!$Z$30/12,"")</f>
        <v>73.681116666666668</v>
      </c>
      <c r="D33" s="1">
        <f t="shared" si="1"/>
        <v>166.31888333333333</v>
      </c>
      <c r="E33" s="1">
        <f t="shared" si="2"/>
        <v>7871.62</v>
      </c>
      <c r="H33">
        <f t="shared" si="3"/>
        <v>28</v>
      </c>
      <c r="I33" s="1">
        <f>IFERROR(MIN(I32,L32*(1+Analysis!$Z$30/12)),"")</f>
        <v>114.893625</v>
      </c>
      <c r="J33" s="1">
        <f>IFERROR(L32*Analysis!$Z$30/12,"")</f>
        <v>1.043625</v>
      </c>
      <c r="K33" s="1">
        <f t="shared" si="4"/>
        <v>113.85</v>
      </c>
      <c r="L33" s="1" t="str">
        <f t="shared" si="5"/>
        <v/>
      </c>
    </row>
    <row r="34" spans="1:12" x14ac:dyDescent="0.3">
      <c r="A34">
        <f t="shared" si="0"/>
        <v>29</v>
      </c>
      <c r="B34" s="1">
        <f>IFERROR(MIN(B33,E33*(1+Analysis!$Z$30/12)),"")</f>
        <v>240</v>
      </c>
      <c r="C34" s="1">
        <f>IFERROR(E33*Analysis!$Z$30/12,"")</f>
        <v>72.156516666666661</v>
      </c>
      <c r="D34" s="1">
        <f t="shared" si="1"/>
        <v>167.84348333333332</v>
      </c>
      <c r="E34" s="1">
        <f t="shared" si="2"/>
        <v>7703.78</v>
      </c>
      <c r="H34" t="str">
        <f t="shared" si="3"/>
        <v/>
      </c>
      <c r="I34" s="1" t="str">
        <f>IFERROR(MIN(I33,L33*(1+Analysis!$Z$30/12)),"")</f>
        <v/>
      </c>
      <c r="J34" s="1" t="str">
        <f>IFERROR(L33*Analysis!$Z$30/12,"")</f>
        <v/>
      </c>
      <c r="K34" s="1" t="str">
        <f t="shared" si="4"/>
        <v/>
      </c>
      <c r="L34" s="1" t="str">
        <f t="shared" si="5"/>
        <v/>
      </c>
    </row>
    <row r="35" spans="1:12" x14ac:dyDescent="0.3">
      <c r="A35">
        <f t="shared" si="0"/>
        <v>30</v>
      </c>
      <c r="B35" s="1">
        <f>IFERROR(MIN(B34,E34*(1+Analysis!$Z$30/12)),"")</f>
        <v>240</v>
      </c>
      <c r="C35" s="1">
        <f>IFERROR(E34*Analysis!$Z$30/12,"")</f>
        <v>70.617983333333328</v>
      </c>
      <c r="D35" s="1">
        <f t="shared" si="1"/>
        <v>169.38201666666669</v>
      </c>
      <c r="E35" s="1">
        <f t="shared" si="2"/>
        <v>7534.4</v>
      </c>
      <c r="H35" t="str">
        <f t="shared" si="3"/>
        <v/>
      </c>
      <c r="I35" s="1" t="str">
        <f>IFERROR(MIN(I34,L34*(1+Analysis!$Z$30/12)),"")</f>
        <v/>
      </c>
      <c r="J35" s="1" t="str">
        <f>IFERROR(L34*Analysis!$Z$30/12,"")</f>
        <v/>
      </c>
      <c r="K35" s="1" t="str">
        <f t="shared" si="4"/>
        <v/>
      </c>
      <c r="L35" s="1" t="str">
        <f t="shared" si="5"/>
        <v/>
      </c>
    </row>
    <row r="36" spans="1:12" x14ac:dyDescent="0.3">
      <c r="A36">
        <f t="shared" si="0"/>
        <v>31</v>
      </c>
      <c r="B36" s="1">
        <f>IFERROR(MIN(B35,E35*(1+Analysis!$Z$30/12)),"")</f>
        <v>240</v>
      </c>
      <c r="C36" s="1">
        <f>IFERROR(E35*Analysis!$Z$30/12,"")</f>
        <v>69.065333333333328</v>
      </c>
      <c r="D36" s="1">
        <f t="shared" si="1"/>
        <v>170.93466666666666</v>
      </c>
      <c r="E36" s="1">
        <f t="shared" si="2"/>
        <v>7363.47</v>
      </c>
      <c r="H36" t="str">
        <f t="shared" si="3"/>
        <v/>
      </c>
      <c r="I36" s="1" t="str">
        <f>IFERROR(MIN(I35,L35*(1+Analysis!$Z$30/12)),"")</f>
        <v/>
      </c>
      <c r="J36" s="1" t="str">
        <f>IFERROR(L35*Analysis!$Z$30/12,"")</f>
        <v/>
      </c>
      <c r="K36" s="1" t="str">
        <f t="shared" si="4"/>
        <v/>
      </c>
      <c r="L36" s="1" t="str">
        <f t="shared" si="5"/>
        <v/>
      </c>
    </row>
    <row r="37" spans="1:12" x14ac:dyDescent="0.3">
      <c r="A37">
        <f t="shared" si="0"/>
        <v>32</v>
      </c>
      <c r="B37" s="1">
        <f>IFERROR(MIN(B36,E36*(1+Analysis!$Z$30/12)),"")</f>
        <v>240</v>
      </c>
      <c r="C37" s="1">
        <f>IFERROR(E36*Analysis!$Z$30/12,"")</f>
        <v>67.498474999999999</v>
      </c>
      <c r="D37" s="1">
        <f t="shared" si="1"/>
        <v>172.50152500000002</v>
      </c>
      <c r="E37" s="1">
        <f t="shared" si="2"/>
        <v>7190.97</v>
      </c>
      <c r="H37" t="str">
        <f t="shared" si="3"/>
        <v/>
      </c>
      <c r="I37" s="1" t="str">
        <f>IFERROR(MIN(I36,L36*(1+Analysis!$Z$30/12)),"")</f>
        <v/>
      </c>
      <c r="J37" s="1" t="str">
        <f>IFERROR(L36*Analysis!$Z$30/12,"")</f>
        <v/>
      </c>
      <c r="K37" s="1" t="str">
        <f t="shared" si="4"/>
        <v/>
      </c>
      <c r="L37" s="1" t="str">
        <f t="shared" si="5"/>
        <v/>
      </c>
    </row>
    <row r="38" spans="1:12" x14ac:dyDescent="0.3">
      <c r="A38">
        <f t="shared" si="0"/>
        <v>33</v>
      </c>
      <c r="B38" s="1">
        <f>IFERROR(MIN(B37,E37*(1+Analysis!$Z$30/12)),"")</f>
        <v>240</v>
      </c>
      <c r="C38" s="1">
        <f>IFERROR(E37*Analysis!$Z$30/12,"")</f>
        <v>65.917225000000002</v>
      </c>
      <c r="D38" s="1">
        <f t="shared" si="1"/>
        <v>174.082775</v>
      </c>
      <c r="E38" s="1">
        <f t="shared" si="2"/>
        <v>7016.89</v>
      </c>
      <c r="H38" t="str">
        <f t="shared" si="3"/>
        <v/>
      </c>
      <c r="I38" s="1" t="str">
        <f>IFERROR(MIN(I37,L37*(1+Analysis!$Z$30/12)),"")</f>
        <v/>
      </c>
      <c r="J38" s="1" t="str">
        <f>IFERROR(L37*Analysis!$Z$30/12,"")</f>
        <v/>
      </c>
      <c r="K38" s="1" t="str">
        <f t="shared" si="4"/>
        <v/>
      </c>
      <c r="L38" s="1" t="str">
        <f t="shared" si="5"/>
        <v/>
      </c>
    </row>
    <row r="39" spans="1:12" x14ac:dyDescent="0.3">
      <c r="A39">
        <f t="shared" si="0"/>
        <v>34</v>
      </c>
      <c r="B39" s="1">
        <f>IFERROR(MIN(B38,E38*(1+Analysis!$Z$30/12)),"")</f>
        <v>240</v>
      </c>
      <c r="C39" s="1">
        <f>IFERROR(E38*Analysis!$Z$30/12,"")</f>
        <v>64.321491666666674</v>
      </c>
      <c r="D39" s="1">
        <f t="shared" si="1"/>
        <v>175.67850833333333</v>
      </c>
      <c r="E39" s="1">
        <f t="shared" si="2"/>
        <v>6841.21</v>
      </c>
      <c r="H39" t="str">
        <f t="shared" si="3"/>
        <v/>
      </c>
      <c r="I39" s="1" t="str">
        <f>IFERROR(MIN(I38,L38*(1+Analysis!$Z$30/12)),"")</f>
        <v/>
      </c>
      <c r="J39" s="1" t="str">
        <f>IFERROR(L38*Analysis!$Z$30/12,"")</f>
        <v/>
      </c>
      <c r="K39" s="1" t="str">
        <f t="shared" si="4"/>
        <v/>
      </c>
      <c r="L39" s="1" t="str">
        <f t="shared" si="5"/>
        <v/>
      </c>
    </row>
    <row r="40" spans="1:12" x14ac:dyDescent="0.3">
      <c r="A40">
        <f t="shared" si="0"/>
        <v>35</v>
      </c>
      <c r="B40" s="1">
        <f>IFERROR(MIN(B39,E39*(1+Analysis!$Z$30/12)),"")</f>
        <v>240</v>
      </c>
      <c r="C40" s="1">
        <f>IFERROR(E39*Analysis!$Z$30/12,"")</f>
        <v>62.711091666666668</v>
      </c>
      <c r="D40" s="1">
        <f t="shared" si="1"/>
        <v>177.28890833333332</v>
      </c>
      <c r="E40" s="1">
        <f t="shared" si="2"/>
        <v>6663.92</v>
      </c>
      <c r="H40" t="str">
        <f t="shared" si="3"/>
        <v/>
      </c>
      <c r="I40" s="1" t="str">
        <f>IFERROR(MIN(I39,L39*(1+Analysis!$Z$30/12)),"")</f>
        <v/>
      </c>
      <c r="J40" s="1" t="str">
        <f>IFERROR(L39*Analysis!$Z$30/12,"")</f>
        <v/>
      </c>
      <c r="K40" s="1" t="str">
        <f t="shared" si="4"/>
        <v/>
      </c>
      <c r="L40" s="1" t="str">
        <f t="shared" si="5"/>
        <v/>
      </c>
    </row>
    <row r="41" spans="1:12" x14ac:dyDescent="0.3">
      <c r="A41">
        <f t="shared" si="0"/>
        <v>36</v>
      </c>
      <c r="B41" s="1">
        <f>IFERROR(MIN(B40,E40*(1+Analysis!$Z$30/12)),"")</f>
        <v>240</v>
      </c>
      <c r="C41" s="1">
        <f>IFERROR(E40*Analysis!$Z$30/12,"")</f>
        <v>61.085933333333337</v>
      </c>
      <c r="D41" s="1">
        <f t="shared" si="1"/>
        <v>178.91406666666666</v>
      </c>
      <c r="E41" s="1">
        <f t="shared" si="2"/>
        <v>6485.01</v>
      </c>
      <c r="H41" t="str">
        <f t="shared" si="3"/>
        <v/>
      </c>
      <c r="I41" s="1" t="str">
        <f>IFERROR(MIN(I40,L40*(1+Analysis!$Z$30/12)),"")</f>
        <v/>
      </c>
      <c r="J41" s="1" t="str">
        <f>IFERROR(L40*Analysis!$Z$30/12,"")</f>
        <v/>
      </c>
      <c r="K41" s="1" t="str">
        <f t="shared" si="4"/>
        <v/>
      </c>
      <c r="L41" s="1" t="str">
        <f t="shared" si="5"/>
        <v/>
      </c>
    </row>
    <row r="42" spans="1:12" x14ac:dyDescent="0.3">
      <c r="A42">
        <f t="shared" si="0"/>
        <v>37</v>
      </c>
      <c r="B42" s="1">
        <f>IFERROR(MIN(B41,E41*(1+Analysis!$Z$30/12)),"")</f>
        <v>240</v>
      </c>
      <c r="C42" s="1">
        <f>IFERROR(E41*Analysis!$Z$30/12,"")</f>
        <v>59.445924999999995</v>
      </c>
      <c r="D42" s="1">
        <f t="shared" si="1"/>
        <v>180.55407500000001</v>
      </c>
      <c r="E42" s="1">
        <f t="shared" si="2"/>
        <v>6304.46</v>
      </c>
      <c r="H42" t="str">
        <f t="shared" si="3"/>
        <v/>
      </c>
      <c r="I42" s="1" t="str">
        <f>IFERROR(MIN(I41,L41*(1+Analysis!$Z$30/12)),"")</f>
        <v/>
      </c>
      <c r="J42" s="1" t="str">
        <f>IFERROR(L41*Analysis!$Z$30/12,"")</f>
        <v/>
      </c>
      <c r="K42" s="1" t="str">
        <f t="shared" si="4"/>
        <v/>
      </c>
      <c r="L42" s="1" t="str">
        <f t="shared" si="5"/>
        <v/>
      </c>
    </row>
    <row r="43" spans="1:12" x14ac:dyDescent="0.3">
      <c r="A43">
        <f t="shared" si="0"/>
        <v>38</v>
      </c>
      <c r="B43" s="1">
        <f>IFERROR(MIN(B42,E42*(1+Analysis!$Z$30/12)),"")</f>
        <v>240</v>
      </c>
      <c r="C43" s="1">
        <f>IFERROR(E42*Analysis!$Z$30/12,"")</f>
        <v>57.790883333333333</v>
      </c>
      <c r="D43" s="1">
        <f t="shared" si="1"/>
        <v>182.20911666666666</v>
      </c>
      <c r="E43" s="1">
        <f t="shared" si="2"/>
        <v>6122.25</v>
      </c>
      <c r="H43" t="str">
        <f t="shared" si="3"/>
        <v/>
      </c>
      <c r="I43" s="1" t="str">
        <f>IFERROR(MIN(I42,L42*(1+Analysis!$Z$30/12)),"")</f>
        <v/>
      </c>
      <c r="J43" s="1" t="str">
        <f>IFERROR(L42*Analysis!$Z$30/12,"")</f>
        <v/>
      </c>
      <c r="K43" s="1" t="str">
        <f t="shared" si="4"/>
        <v/>
      </c>
      <c r="L43" s="1" t="str">
        <f t="shared" si="5"/>
        <v/>
      </c>
    </row>
    <row r="44" spans="1:12" x14ac:dyDescent="0.3">
      <c r="A44">
        <f t="shared" si="0"/>
        <v>39</v>
      </c>
      <c r="B44" s="1">
        <f>IFERROR(MIN(B43,E43*(1+Analysis!$Z$30/12)),"")</f>
        <v>240</v>
      </c>
      <c r="C44" s="1">
        <f>IFERROR(E43*Analysis!$Z$30/12,"")</f>
        <v>56.120624999999997</v>
      </c>
      <c r="D44" s="1">
        <f t="shared" si="1"/>
        <v>183.87937500000001</v>
      </c>
      <c r="E44" s="1">
        <f t="shared" si="2"/>
        <v>5938.37</v>
      </c>
      <c r="H44" t="str">
        <f t="shared" si="3"/>
        <v/>
      </c>
      <c r="I44" s="1" t="str">
        <f>IFERROR(MIN(I43,L43*(1+Analysis!$Z$30/12)),"")</f>
        <v/>
      </c>
      <c r="J44" s="1" t="str">
        <f>IFERROR(L43*Analysis!$Z$30/12,"")</f>
        <v/>
      </c>
      <c r="K44" s="1" t="str">
        <f t="shared" si="4"/>
        <v/>
      </c>
      <c r="L44" s="1" t="str">
        <f t="shared" si="5"/>
        <v/>
      </c>
    </row>
    <row r="45" spans="1:12" x14ac:dyDescent="0.3">
      <c r="A45">
        <f t="shared" si="0"/>
        <v>40</v>
      </c>
      <c r="B45" s="1">
        <f>IFERROR(MIN(B44,E44*(1+Analysis!$Z$30/12)),"")</f>
        <v>240</v>
      </c>
      <c r="C45" s="1">
        <f>IFERROR(E44*Analysis!$Z$30/12,"")</f>
        <v>54.43505833333333</v>
      </c>
      <c r="D45" s="1">
        <f t="shared" si="1"/>
        <v>185.56494166666667</v>
      </c>
      <c r="E45" s="1">
        <f t="shared" si="2"/>
        <v>5752.81</v>
      </c>
      <c r="H45" t="str">
        <f t="shared" si="3"/>
        <v/>
      </c>
      <c r="I45" s="1" t="str">
        <f>IFERROR(MIN(I44,L44*(1+Analysis!$Z$30/12)),"")</f>
        <v/>
      </c>
      <c r="J45" s="1" t="str">
        <f>IFERROR(L44*Analysis!$Z$30/12,"")</f>
        <v/>
      </c>
      <c r="K45" s="1" t="str">
        <f t="shared" si="4"/>
        <v/>
      </c>
      <c r="L45" s="1" t="str">
        <f t="shared" si="5"/>
        <v/>
      </c>
    </row>
    <row r="46" spans="1:12" x14ac:dyDescent="0.3">
      <c r="A46">
        <f t="shared" si="0"/>
        <v>41</v>
      </c>
      <c r="B46" s="1">
        <f>IFERROR(MIN(B45,E45*(1+Analysis!$Z$30/12)),"")</f>
        <v>240</v>
      </c>
      <c r="C46" s="1">
        <f>IFERROR(E45*Analysis!$Z$30/12,"")</f>
        <v>52.734091666666671</v>
      </c>
      <c r="D46" s="1">
        <f t="shared" si="1"/>
        <v>187.26590833333333</v>
      </c>
      <c r="E46" s="1">
        <f t="shared" si="2"/>
        <v>5565.54</v>
      </c>
      <c r="H46" t="str">
        <f t="shared" si="3"/>
        <v/>
      </c>
      <c r="I46" s="1" t="str">
        <f>IFERROR(MIN(I45,L45*(1+Analysis!$Z$30/12)),"")</f>
        <v/>
      </c>
      <c r="J46" s="1" t="str">
        <f>IFERROR(L45*Analysis!$Z$30/12,"")</f>
        <v/>
      </c>
      <c r="K46" s="1" t="str">
        <f t="shared" si="4"/>
        <v/>
      </c>
      <c r="L46" s="1" t="str">
        <f t="shared" si="5"/>
        <v/>
      </c>
    </row>
    <row r="47" spans="1:12" x14ac:dyDescent="0.3">
      <c r="A47">
        <f t="shared" si="0"/>
        <v>42</v>
      </c>
      <c r="B47" s="1">
        <f>IFERROR(MIN(B46,E46*(1+Analysis!$Z$30/12)),"")</f>
        <v>240</v>
      </c>
      <c r="C47" s="1">
        <f>IFERROR(E46*Analysis!$Z$30/12,"")</f>
        <v>51.017449999999997</v>
      </c>
      <c r="D47" s="1">
        <f t="shared" si="1"/>
        <v>188.98255</v>
      </c>
      <c r="E47" s="1">
        <f t="shared" si="2"/>
        <v>5376.56</v>
      </c>
      <c r="H47" t="str">
        <f t="shared" si="3"/>
        <v/>
      </c>
      <c r="I47" s="1" t="str">
        <f>IFERROR(MIN(I46,L46*(1+Analysis!$Z$30/12)),"")</f>
        <v/>
      </c>
      <c r="J47" s="1" t="str">
        <f>IFERROR(L46*Analysis!$Z$30/12,"")</f>
        <v/>
      </c>
      <c r="K47" s="1" t="str">
        <f t="shared" si="4"/>
        <v/>
      </c>
      <c r="L47" s="1" t="str">
        <f t="shared" si="5"/>
        <v/>
      </c>
    </row>
    <row r="48" spans="1:12" x14ac:dyDescent="0.3">
      <c r="A48">
        <f t="shared" si="0"/>
        <v>43</v>
      </c>
      <c r="B48" s="1">
        <f>IFERROR(MIN(B47,E47*(1+Analysis!$Z$30/12)),"")</f>
        <v>240</v>
      </c>
      <c r="C48" s="1">
        <f>IFERROR(E47*Analysis!$Z$30/12,"")</f>
        <v>49.285133333333334</v>
      </c>
      <c r="D48" s="1">
        <f t="shared" si="1"/>
        <v>190.71486666666667</v>
      </c>
      <c r="E48" s="1">
        <f t="shared" si="2"/>
        <v>5185.8500000000004</v>
      </c>
      <c r="H48" t="str">
        <f t="shared" si="3"/>
        <v/>
      </c>
      <c r="I48" s="1" t="str">
        <f>IFERROR(MIN(I47,L47*(1+Analysis!$Z$30/12)),"")</f>
        <v/>
      </c>
      <c r="J48" s="1" t="str">
        <f>IFERROR(L47*Analysis!$Z$30/12,"")</f>
        <v/>
      </c>
      <c r="K48" s="1" t="str">
        <f t="shared" si="4"/>
        <v/>
      </c>
      <c r="L48" s="1" t="str">
        <f t="shared" si="5"/>
        <v/>
      </c>
    </row>
    <row r="49" spans="1:12" x14ac:dyDescent="0.3">
      <c r="A49">
        <f t="shared" si="0"/>
        <v>44</v>
      </c>
      <c r="B49" s="1">
        <f>IFERROR(MIN(B48,E48*(1+Analysis!$Z$30/12)),"")</f>
        <v>240</v>
      </c>
      <c r="C49" s="1">
        <f>IFERROR(E48*Analysis!$Z$30/12,"")</f>
        <v>47.536958333333338</v>
      </c>
      <c r="D49" s="1">
        <f t="shared" si="1"/>
        <v>192.46304166666667</v>
      </c>
      <c r="E49" s="1">
        <f t="shared" si="2"/>
        <v>4993.3900000000003</v>
      </c>
      <c r="H49" t="str">
        <f t="shared" si="3"/>
        <v/>
      </c>
      <c r="I49" s="1" t="str">
        <f>IFERROR(MIN(I48,L48*(1+Analysis!$Z$30/12)),"")</f>
        <v/>
      </c>
      <c r="J49" s="1" t="str">
        <f>IFERROR(L48*Analysis!$Z$30/12,"")</f>
        <v/>
      </c>
      <c r="K49" s="1" t="str">
        <f t="shared" si="4"/>
        <v/>
      </c>
      <c r="L49" s="1" t="str">
        <f t="shared" si="5"/>
        <v/>
      </c>
    </row>
    <row r="50" spans="1:12" x14ac:dyDescent="0.3">
      <c r="A50">
        <f t="shared" si="0"/>
        <v>45</v>
      </c>
      <c r="B50" s="1">
        <f>IFERROR(MIN(B49,E49*(1+Analysis!$Z$30/12)),"")</f>
        <v>240</v>
      </c>
      <c r="C50" s="1">
        <f>IFERROR(E49*Analysis!$Z$30/12,"")</f>
        <v>45.772741666666668</v>
      </c>
      <c r="D50" s="1">
        <f t="shared" si="1"/>
        <v>194.22725833333334</v>
      </c>
      <c r="E50" s="1">
        <f t="shared" si="2"/>
        <v>4799.16</v>
      </c>
      <c r="H50" t="str">
        <f t="shared" si="3"/>
        <v/>
      </c>
      <c r="I50" s="1" t="str">
        <f>IFERROR(MIN(I49,L49*(1+Analysis!$Z$30/12)),"")</f>
        <v/>
      </c>
      <c r="J50" s="1" t="str">
        <f>IFERROR(L49*Analysis!$Z$30/12,"")</f>
        <v/>
      </c>
      <c r="K50" s="1" t="str">
        <f t="shared" si="4"/>
        <v/>
      </c>
      <c r="L50" s="1" t="str">
        <f t="shared" si="5"/>
        <v/>
      </c>
    </row>
    <row r="51" spans="1:12" x14ac:dyDescent="0.3">
      <c r="A51">
        <f t="shared" si="0"/>
        <v>46</v>
      </c>
      <c r="B51" s="1">
        <f>IFERROR(MIN(B50,E50*(1+Analysis!$Z$30/12)),"")</f>
        <v>240</v>
      </c>
      <c r="C51" s="1">
        <f>IFERROR(E50*Analysis!$Z$30/12,"")</f>
        <v>43.9923</v>
      </c>
      <c r="D51" s="1">
        <f t="shared" si="1"/>
        <v>196.0077</v>
      </c>
      <c r="E51" s="1">
        <f t="shared" si="2"/>
        <v>4603.1499999999996</v>
      </c>
      <c r="H51" t="str">
        <f t="shared" si="3"/>
        <v/>
      </c>
      <c r="I51" s="1" t="str">
        <f>IFERROR(MIN(I50,L50*(1+Analysis!$Z$30/12)),"")</f>
        <v/>
      </c>
      <c r="J51" s="1" t="str">
        <f>IFERROR(L50*Analysis!$Z$30/12,"")</f>
        <v/>
      </c>
      <c r="K51" s="1" t="str">
        <f t="shared" si="4"/>
        <v/>
      </c>
      <c r="L51" s="1" t="str">
        <f t="shared" si="5"/>
        <v/>
      </c>
    </row>
    <row r="52" spans="1:12" x14ac:dyDescent="0.3">
      <c r="A52">
        <f t="shared" si="0"/>
        <v>47</v>
      </c>
      <c r="B52" s="1">
        <f>IFERROR(MIN(B51,E51*(1+Analysis!$Z$30/12)),"")</f>
        <v>240</v>
      </c>
      <c r="C52" s="1">
        <f>IFERROR(E51*Analysis!$Z$30/12,"")</f>
        <v>42.195541666666664</v>
      </c>
      <c r="D52" s="1">
        <f t="shared" si="1"/>
        <v>197.80445833333334</v>
      </c>
      <c r="E52" s="1">
        <f t="shared" si="2"/>
        <v>4405.3500000000004</v>
      </c>
      <c r="H52" t="str">
        <f t="shared" si="3"/>
        <v/>
      </c>
      <c r="I52" s="1" t="str">
        <f>IFERROR(MIN(I51,L51*(1+Analysis!$Z$30/12)),"")</f>
        <v/>
      </c>
      <c r="J52" s="1" t="str">
        <f>IFERROR(L51*Analysis!$Z$30/12,"")</f>
        <v/>
      </c>
      <c r="K52" s="1" t="str">
        <f t="shared" si="4"/>
        <v/>
      </c>
      <c r="L52" s="1" t="str">
        <f t="shared" si="5"/>
        <v/>
      </c>
    </row>
    <row r="53" spans="1:12" x14ac:dyDescent="0.3">
      <c r="A53">
        <f t="shared" si="0"/>
        <v>48</v>
      </c>
      <c r="B53" s="1">
        <f>IFERROR(MIN(B52,E52*(1+Analysis!$Z$30/12)),"")</f>
        <v>240</v>
      </c>
      <c r="C53" s="1">
        <f>IFERROR(E52*Analysis!$Z$30/12,"")</f>
        <v>40.382375000000003</v>
      </c>
      <c r="D53" s="1">
        <f t="shared" si="1"/>
        <v>199.617625</v>
      </c>
      <c r="E53" s="1">
        <f t="shared" si="2"/>
        <v>4205.7299999999996</v>
      </c>
      <c r="H53" t="str">
        <f t="shared" si="3"/>
        <v/>
      </c>
      <c r="I53" s="1" t="str">
        <f>IFERROR(MIN(I52,L52*(1+Analysis!$Z$30/12)),"")</f>
        <v/>
      </c>
      <c r="J53" s="1" t="str">
        <f>IFERROR(L52*Analysis!$Z$30/12,"")</f>
        <v/>
      </c>
      <c r="K53" s="1" t="str">
        <f t="shared" si="4"/>
        <v/>
      </c>
      <c r="L53" s="1" t="str">
        <f t="shared" si="5"/>
        <v/>
      </c>
    </row>
    <row r="54" spans="1:12" x14ac:dyDescent="0.3">
      <c r="A54">
        <f t="shared" si="0"/>
        <v>49</v>
      </c>
      <c r="B54" s="1">
        <f>IFERROR(MIN(B53,E53*(1+Analysis!$Z$30/12)),"")</f>
        <v>240</v>
      </c>
      <c r="C54" s="1">
        <f>IFERROR(E53*Analysis!$Z$30/12,"")</f>
        <v>38.552524999999996</v>
      </c>
      <c r="D54" s="1">
        <f t="shared" si="1"/>
        <v>201.447475</v>
      </c>
      <c r="E54" s="1">
        <f t="shared" si="2"/>
        <v>4004.28</v>
      </c>
      <c r="H54" t="str">
        <f t="shared" si="3"/>
        <v/>
      </c>
      <c r="I54" s="1" t="str">
        <f>IFERROR(MIN(I53,L53*(1+Analysis!$Z$30/12)),"")</f>
        <v/>
      </c>
      <c r="J54" s="1" t="str">
        <f>IFERROR(L53*Analysis!$Z$30/12,"")</f>
        <v/>
      </c>
      <c r="K54" s="1" t="str">
        <f t="shared" si="4"/>
        <v/>
      </c>
      <c r="L54" s="1" t="str">
        <f t="shared" si="5"/>
        <v/>
      </c>
    </row>
    <row r="55" spans="1:12" x14ac:dyDescent="0.3">
      <c r="A55">
        <f t="shared" si="0"/>
        <v>50</v>
      </c>
      <c r="B55" s="1">
        <f>IFERROR(MIN(B54,E54*(1+Analysis!$Z$30/12)),"")</f>
        <v>240</v>
      </c>
      <c r="C55" s="1">
        <f>IFERROR(E54*Analysis!$Z$30/12,"")</f>
        <v>36.7059</v>
      </c>
      <c r="D55" s="1">
        <f t="shared" si="1"/>
        <v>203.29410000000001</v>
      </c>
      <c r="E55" s="1">
        <f t="shared" si="2"/>
        <v>3800.99</v>
      </c>
      <c r="H55" t="str">
        <f t="shared" si="3"/>
        <v/>
      </c>
      <c r="I55" s="1" t="str">
        <f>IFERROR(MIN(I54,L54*(1+Analysis!$Z$30/12)),"")</f>
        <v/>
      </c>
      <c r="J55" s="1" t="str">
        <f>IFERROR(L54*Analysis!$Z$30/12,"")</f>
        <v/>
      </c>
      <c r="K55" s="1" t="str">
        <f t="shared" si="4"/>
        <v/>
      </c>
      <c r="L55" s="1" t="str">
        <f t="shared" si="5"/>
        <v/>
      </c>
    </row>
    <row r="56" spans="1:12" x14ac:dyDescent="0.3">
      <c r="A56">
        <f t="shared" si="0"/>
        <v>51</v>
      </c>
      <c r="B56" s="1">
        <f>IFERROR(MIN(B55,E55*(1+Analysis!$Z$30/12)),"")</f>
        <v>240</v>
      </c>
      <c r="C56" s="1">
        <f>IFERROR(E55*Analysis!$Z$30/12,"")</f>
        <v>34.842408333333331</v>
      </c>
      <c r="D56" s="1">
        <f t="shared" si="1"/>
        <v>205.15759166666666</v>
      </c>
      <c r="E56" s="1">
        <f t="shared" si="2"/>
        <v>3595.83</v>
      </c>
      <c r="H56" t="str">
        <f t="shared" si="3"/>
        <v/>
      </c>
      <c r="I56" s="1" t="str">
        <f>IFERROR(MIN(I55,L55*(1+Analysis!$Z$30/12)),"")</f>
        <v/>
      </c>
      <c r="J56" s="1" t="str">
        <f>IFERROR(L55*Analysis!$Z$30/12,"")</f>
        <v/>
      </c>
      <c r="K56" s="1" t="str">
        <f t="shared" si="4"/>
        <v/>
      </c>
      <c r="L56" s="1" t="str">
        <f t="shared" si="5"/>
        <v/>
      </c>
    </row>
    <row r="57" spans="1:12" x14ac:dyDescent="0.3">
      <c r="A57">
        <f t="shared" si="0"/>
        <v>52</v>
      </c>
      <c r="B57" s="1">
        <f>IFERROR(MIN(B56,E56*(1+Analysis!$Z$30/12)),"")</f>
        <v>240</v>
      </c>
      <c r="C57" s="1">
        <f>IFERROR(E56*Analysis!$Z$30/12,"")</f>
        <v>32.961774999999996</v>
      </c>
      <c r="D57" s="1">
        <f t="shared" si="1"/>
        <v>207.03822500000001</v>
      </c>
      <c r="E57" s="1">
        <f t="shared" si="2"/>
        <v>3388.79</v>
      </c>
      <c r="H57" t="str">
        <f t="shared" si="3"/>
        <v/>
      </c>
      <c r="I57" s="1" t="str">
        <f>IFERROR(MIN(I56,L56*(1+Analysis!$Z$30/12)),"")</f>
        <v/>
      </c>
      <c r="J57" s="1" t="str">
        <f>IFERROR(L56*Analysis!$Z$30/12,"")</f>
        <v/>
      </c>
      <c r="K57" s="1" t="str">
        <f t="shared" si="4"/>
        <v/>
      </c>
      <c r="L57" s="1" t="str">
        <f t="shared" si="5"/>
        <v/>
      </c>
    </row>
    <row r="58" spans="1:12" x14ac:dyDescent="0.3">
      <c r="A58">
        <f t="shared" si="0"/>
        <v>53</v>
      </c>
      <c r="B58" s="1">
        <f>IFERROR(MIN(B57,E57*(1+Analysis!$Z$30/12)),"")</f>
        <v>240</v>
      </c>
      <c r="C58" s="1">
        <f>IFERROR(E57*Analysis!$Z$30/12,"")</f>
        <v>31.063908333333334</v>
      </c>
      <c r="D58" s="1">
        <f t="shared" si="1"/>
        <v>208.93609166666667</v>
      </c>
      <c r="E58" s="1">
        <f t="shared" si="2"/>
        <v>3179.85</v>
      </c>
      <c r="H58" t="str">
        <f t="shared" si="3"/>
        <v/>
      </c>
      <c r="I58" s="1" t="str">
        <f>IFERROR(MIN(I57,L57*(1+Analysis!$Z$30/12)),"")</f>
        <v/>
      </c>
      <c r="J58" s="1" t="str">
        <f>IFERROR(L57*Analysis!$Z$30/12,"")</f>
        <v/>
      </c>
      <c r="K58" s="1" t="str">
        <f t="shared" si="4"/>
        <v/>
      </c>
      <c r="L58" s="1" t="str">
        <f t="shared" si="5"/>
        <v/>
      </c>
    </row>
    <row r="59" spans="1:12" x14ac:dyDescent="0.3">
      <c r="A59">
        <f t="shared" si="0"/>
        <v>54</v>
      </c>
      <c r="B59" s="1">
        <f>IFERROR(MIN(B58,E58*(1+Analysis!$Z$30/12)),"")</f>
        <v>240</v>
      </c>
      <c r="C59" s="1">
        <f>IFERROR(E58*Analysis!$Z$30/12,"")</f>
        <v>29.148624999999999</v>
      </c>
      <c r="D59" s="1">
        <f t="shared" si="1"/>
        <v>210.85137499999999</v>
      </c>
      <c r="E59" s="1">
        <f t="shared" si="2"/>
        <v>2969</v>
      </c>
      <c r="H59" t="str">
        <f t="shared" si="3"/>
        <v/>
      </c>
      <c r="I59" s="1" t="str">
        <f>IFERROR(MIN(I58,L58*(1+Analysis!$Z$30/12)),"")</f>
        <v/>
      </c>
      <c r="J59" s="1" t="str">
        <f>IFERROR(L58*Analysis!$Z$30/12,"")</f>
        <v/>
      </c>
      <c r="K59" s="1" t="str">
        <f t="shared" si="4"/>
        <v/>
      </c>
      <c r="L59" s="1" t="str">
        <f t="shared" si="5"/>
        <v/>
      </c>
    </row>
    <row r="60" spans="1:12" x14ac:dyDescent="0.3">
      <c r="A60">
        <f t="shared" si="0"/>
        <v>55</v>
      </c>
      <c r="B60" s="1">
        <f>IFERROR(MIN(B59,E59*(1+Analysis!$Z$30/12)),"")</f>
        <v>240</v>
      </c>
      <c r="C60" s="1">
        <f>IFERROR(E59*Analysis!$Z$30/12,"")</f>
        <v>27.215833333333332</v>
      </c>
      <c r="D60" s="1">
        <f t="shared" si="1"/>
        <v>212.78416666666666</v>
      </c>
      <c r="E60" s="1">
        <f t="shared" si="2"/>
        <v>2756.22</v>
      </c>
      <c r="H60" t="str">
        <f t="shared" si="3"/>
        <v/>
      </c>
      <c r="I60" s="1" t="str">
        <f>IFERROR(MIN(I59,L59*(1+Analysis!$Z$30/12)),"")</f>
        <v/>
      </c>
      <c r="J60" s="1" t="str">
        <f>IFERROR(L59*Analysis!$Z$30/12,"")</f>
        <v/>
      </c>
      <c r="K60" s="1" t="str">
        <f t="shared" si="4"/>
        <v/>
      </c>
      <c r="L60" s="1" t="str">
        <f t="shared" si="5"/>
        <v/>
      </c>
    </row>
    <row r="61" spans="1:12" x14ac:dyDescent="0.3">
      <c r="A61">
        <f t="shared" si="0"/>
        <v>56</v>
      </c>
      <c r="B61" s="1">
        <f>IFERROR(MIN(B60,E60*(1+Analysis!$Z$30/12)),"")</f>
        <v>240</v>
      </c>
      <c r="C61" s="1">
        <f>IFERROR(E60*Analysis!$Z$30/12,"")</f>
        <v>25.265349999999998</v>
      </c>
      <c r="D61" s="1">
        <f t="shared" si="1"/>
        <v>214.73464999999999</v>
      </c>
      <c r="E61" s="1">
        <f t="shared" si="2"/>
        <v>2541.4899999999998</v>
      </c>
      <c r="H61" t="str">
        <f t="shared" si="3"/>
        <v/>
      </c>
      <c r="I61" s="1" t="str">
        <f>IFERROR(MIN(I60,L60*(1+Analysis!$Z$30/12)),"")</f>
        <v/>
      </c>
      <c r="J61" s="1" t="str">
        <f>IFERROR(L60*Analysis!$Z$30/12,"")</f>
        <v/>
      </c>
      <c r="K61" s="1" t="str">
        <f t="shared" si="4"/>
        <v/>
      </c>
      <c r="L61" s="1" t="str">
        <f t="shared" si="5"/>
        <v/>
      </c>
    </row>
    <row r="62" spans="1:12" x14ac:dyDescent="0.3">
      <c r="A62">
        <f t="shared" si="0"/>
        <v>57</v>
      </c>
      <c r="B62" s="1">
        <f>IFERROR(MIN(B61,E61*(1+Analysis!$Z$30/12)),"")</f>
        <v>240</v>
      </c>
      <c r="C62" s="1">
        <f>IFERROR(E61*Analysis!$Z$30/12,"")</f>
        <v>23.296991666666667</v>
      </c>
      <c r="D62" s="1">
        <f t="shared" si="1"/>
        <v>216.70300833333334</v>
      </c>
      <c r="E62" s="1">
        <f t="shared" si="2"/>
        <v>2324.79</v>
      </c>
      <c r="H62" t="str">
        <f t="shared" si="3"/>
        <v/>
      </c>
      <c r="I62" s="1" t="str">
        <f>IFERROR(MIN(I61,L61*(1+Analysis!$Z$30/12)),"")</f>
        <v/>
      </c>
      <c r="J62" s="1" t="str">
        <f>IFERROR(L61*Analysis!$Z$30/12,"")</f>
        <v/>
      </c>
      <c r="K62" s="1" t="str">
        <f t="shared" si="4"/>
        <v/>
      </c>
      <c r="L62" s="1" t="str">
        <f t="shared" si="5"/>
        <v/>
      </c>
    </row>
    <row r="63" spans="1:12" x14ac:dyDescent="0.3">
      <c r="A63">
        <f t="shared" si="0"/>
        <v>58</v>
      </c>
      <c r="B63" s="1">
        <f>IFERROR(MIN(B62,E62*(1+Analysis!$Z$30/12)),"")</f>
        <v>240</v>
      </c>
      <c r="C63" s="1">
        <f>IFERROR(E62*Analysis!$Z$30/12,"")</f>
        <v>21.310575</v>
      </c>
      <c r="D63" s="1">
        <f t="shared" si="1"/>
        <v>218.689425</v>
      </c>
      <c r="E63" s="1">
        <f t="shared" si="2"/>
        <v>2106.1</v>
      </c>
      <c r="H63" t="str">
        <f t="shared" si="3"/>
        <v/>
      </c>
      <c r="I63" s="1" t="str">
        <f>IFERROR(MIN(I62,L62*(1+Analysis!$Z$30/12)),"")</f>
        <v/>
      </c>
      <c r="J63" s="1" t="str">
        <f>IFERROR(L62*Analysis!$Z$30/12,"")</f>
        <v/>
      </c>
      <c r="K63" s="1" t="str">
        <f t="shared" si="4"/>
        <v/>
      </c>
      <c r="L63" s="1" t="str">
        <f t="shared" si="5"/>
        <v/>
      </c>
    </row>
    <row r="64" spans="1:12" x14ac:dyDescent="0.3">
      <c r="A64">
        <f t="shared" si="0"/>
        <v>59</v>
      </c>
      <c r="B64" s="1">
        <f>IFERROR(MIN(B63,E63*(1+Analysis!$Z$30/12)),"")</f>
        <v>240</v>
      </c>
      <c r="C64" s="1">
        <f>IFERROR(E63*Analysis!$Z$30/12,"")</f>
        <v>19.305916666666665</v>
      </c>
      <c r="D64" s="1">
        <f t="shared" si="1"/>
        <v>220.69408333333334</v>
      </c>
      <c r="E64" s="1">
        <f t="shared" si="2"/>
        <v>1885.41</v>
      </c>
      <c r="H64" t="str">
        <f t="shared" si="3"/>
        <v/>
      </c>
      <c r="I64" s="1" t="str">
        <f>IFERROR(MIN(I63,L63*(1+Analysis!$Z$30/12)),"")</f>
        <v/>
      </c>
      <c r="J64" s="1" t="str">
        <f>IFERROR(L63*Analysis!$Z$30/12,"")</f>
        <v/>
      </c>
      <c r="K64" s="1" t="str">
        <f t="shared" si="4"/>
        <v/>
      </c>
      <c r="L64" s="1" t="str">
        <f t="shared" si="5"/>
        <v/>
      </c>
    </row>
    <row r="65" spans="1:12" x14ac:dyDescent="0.3">
      <c r="A65">
        <f t="shared" si="0"/>
        <v>60</v>
      </c>
      <c r="B65" s="1">
        <f>IFERROR(MIN(B64,E64*(1+Analysis!$Z$30/12)),"")</f>
        <v>240</v>
      </c>
      <c r="C65" s="1">
        <f>IFERROR(E64*Analysis!$Z$30/12,"")</f>
        <v>17.282925000000002</v>
      </c>
      <c r="D65" s="1">
        <f t="shared" si="1"/>
        <v>222.71707499999999</v>
      </c>
      <c r="E65" s="1">
        <f t="shared" si="2"/>
        <v>1662.69</v>
      </c>
      <c r="H65" t="str">
        <f t="shared" si="3"/>
        <v/>
      </c>
      <c r="I65" s="1" t="str">
        <f>IFERROR(MIN(I64,L64*(1+Analysis!$Z$30/12)),"")</f>
        <v/>
      </c>
      <c r="J65" s="1" t="str">
        <f>IFERROR(L64*Analysis!$Z$30/12,"")</f>
        <v/>
      </c>
      <c r="K65" s="1" t="str">
        <f t="shared" si="4"/>
        <v/>
      </c>
      <c r="L65" s="1" t="str">
        <f t="shared" si="5"/>
        <v/>
      </c>
    </row>
    <row r="66" spans="1:12" x14ac:dyDescent="0.3">
      <c r="A66">
        <f t="shared" si="0"/>
        <v>61</v>
      </c>
      <c r="B66" s="1">
        <f>IFERROR(MIN(B65,E65*(1+Analysis!$Z$30/12)),"")</f>
        <v>240</v>
      </c>
      <c r="C66" s="1">
        <f>IFERROR(E65*Analysis!$Z$30/12,"")</f>
        <v>15.241325000000002</v>
      </c>
      <c r="D66" s="1">
        <f t="shared" si="1"/>
        <v>224.75867500000001</v>
      </c>
      <c r="E66" s="1">
        <f t="shared" si="2"/>
        <v>1437.93</v>
      </c>
      <c r="H66" t="str">
        <f t="shared" si="3"/>
        <v/>
      </c>
      <c r="I66" s="1" t="str">
        <f>IFERROR(MIN(I65,L65*(1+Analysis!$Z$30/12)),"")</f>
        <v/>
      </c>
      <c r="J66" s="1" t="str">
        <f>IFERROR(L65*Analysis!$Z$30/12,"")</f>
        <v/>
      </c>
      <c r="K66" s="1" t="str">
        <f t="shared" si="4"/>
        <v/>
      </c>
      <c r="L66" s="1" t="str">
        <f t="shared" si="5"/>
        <v/>
      </c>
    </row>
    <row r="67" spans="1:12" x14ac:dyDescent="0.3">
      <c r="A67">
        <f t="shared" si="0"/>
        <v>62</v>
      </c>
      <c r="B67" s="1">
        <f>IFERROR(MIN(B66,E66*(1+Analysis!$Z$30/12)),"")</f>
        <v>240</v>
      </c>
      <c r="C67" s="1">
        <f>IFERROR(E66*Analysis!$Z$30/12,"")</f>
        <v>13.181025</v>
      </c>
      <c r="D67" s="1">
        <f t="shared" si="1"/>
        <v>226.81897499999999</v>
      </c>
      <c r="E67" s="1">
        <f t="shared" si="2"/>
        <v>1211.1099999999999</v>
      </c>
      <c r="H67" t="str">
        <f t="shared" si="3"/>
        <v/>
      </c>
      <c r="I67" s="1" t="str">
        <f>IFERROR(MIN(I66,L66*(1+Analysis!$Z$30/12)),"")</f>
        <v/>
      </c>
      <c r="J67" s="1" t="str">
        <f>IFERROR(L66*Analysis!$Z$30/12,"")</f>
        <v/>
      </c>
      <c r="K67" s="1" t="str">
        <f t="shared" si="4"/>
        <v/>
      </c>
      <c r="L67" s="1" t="str">
        <f t="shared" si="5"/>
        <v/>
      </c>
    </row>
    <row r="68" spans="1:12" x14ac:dyDescent="0.3">
      <c r="A68">
        <f t="shared" si="0"/>
        <v>63</v>
      </c>
      <c r="B68" s="1">
        <f>IFERROR(MIN(B67,E67*(1+Analysis!$Z$30/12)),"")</f>
        <v>240</v>
      </c>
      <c r="C68" s="1">
        <f>IFERROR(E67*Analysis!$Z$30/12,"")</f>
        <v>11.101841666666665</v>
      </c>
      <c r="D68" s="1">
        <f t="shared" si="1"/>
        <v>228.89815833333333</v>
      </c>
      <c r="E68" s="1">
        <f t="shared" si="2"/>
        <v>982.21</v>
      </c>
      <c r="H68" t="str">
        <f t="shared" si="3"/>
        <v/>
      </c>
      <c r="I68" s="1" t="str">
        <f>IFERROR(MIN(I67,L67*(1+Analysis!$Z$30/12)),"")</f>
        <v/>
      </c>
      <c r="J68" s="1" t="str">
        <f>IFERROR(L67*Analysis!$Z$30/12,"")</f>
        <v/>
      </c>
      <c r="K68" s="1" t="str">
        <f t="shared" si="4"/>
        <v/>
      </c>
      <c r="L68" s="1" t="str">
        <f t="shared" si="5"/>
        <v/>
      </c>
    </row>
    <row r="69" spans="1:12" x14ac:dyDescent="0.3">
      <c r="A69">
        <f t="shared" si="0"/>
        <v>64</v>
      </c>
      <c r="B69" s="1">
        <f>IFERROR(MIN(B68,E68*(1+Analysis!$Z$30/12)),"")</f>
        <v>240</v>
      </c>
      <c r="C69" s="1">
        <f>IFERROR(E68*Analysis!$Z$30/12,"")</f>
        <v>9.0035916666666669</v>
      </c>
      <c r="D69" s="1">
        <f t="shared" si="1"/>
        <v>230.99640833333333</v>
      </c>
      <c r="E69" s="1">
        <f t="shared" si="2"/>
        <v>751.21</v>
      </c>
      <c r="H69" t="str">
        <f t="shared" si="3"/>
        <v/>
      </c>
      <c r="I69" s="1" t="str">
        <f>IFERROR(MIN(I68,L68*(1+Analysis!$Z$30/12)),"")</f>
        <v/>
      </c>
      <c r="J69" s="1" t="str">
        <f>IFERROR(L68*Analysis!$Z$30/12,"")</f>
        <v/>
      </c>
      <c r="K69" s="1" t="str">
        <f t="shared" si="4"/>
        <v/>
      </c>
      <c r="L69" s="1" t="str">
        <f t="shared" si="5"/>
        <v/>
      </c>
    </row>
    <row r="70" spans="1:12" x14ac:dyDescent="0.3">
      <c r="A70">
        <f t="shared" si="0"/>
        <v>65</v>
      </c>
      <c r="B70" s="1">
        <f>IFERROR(MIN(B69,E69*(1+Analysis!$Z$30/12)),"")</f>
        <v>240</v>
      </c>
      <c r="C70" s="1">
        <f>IFERROR(E69*Analysis!$Z$30/12,"")</f>
        <v>6.8860916666666663</v>
      </c>
      <c r="D70" s="1">
        <f t="shared" si="1"/>
        <v>233.11390833333334</v>
      </c>
      <c r="E70" s="1">
        <f t="shared" si="2"/>
        <v>518.1</v>
      </c>
      <c r="H70" t="str">
        <f t="shared" si="3"/>
        <v/>
      </c>
      <c r="I70" s="1" t="str">
        <f>IFERROR(MIN(I69,L69*(1+Analysis!$Z$30/12)),"")</f>
        <v/>
      </c>
      <c r="J70" s="1" t="str">
        <f>IFERROR(L69*Analysis!$Z$30/12,"")</f>
        <v/>
      </c>
      <c r="K70" s="1" t="str">
        <f t="shared" si="4"/>
        <v/>
      </c>
      <c r="L70" s="1" t="str">
        <f t="shared" si="5"/>
        <v/>
      </c>
    </row>
    <row r="71" spans="1:12" x14ac:dyDescent="0.3">
      <c r="A71">
        <f t="shared" ref="A71:A134" si="6">IF(B71="","",A70+1)</f>
        <v>66</v>
      </c>
      <c r="B71" s="1">
        <f>IFERROR(MIN(B70,E70*(1+Analysis!$Z$30/12)),"")</f>
        <v>240</v>
      </c>
      <c r="C71" s="1">
        <f>IFERROR(E70*Analysis!$Z$30/12,"")</f>
        <v>4.74925</v>
      </c>
      <c r="D71" s="1">
        <f t="shared" ref="D71:D134" si="7">IFERROR(B71-C71,"")</f>
        <v>235.25075000000001</v>
      </c>
      <c r="E71" s="1">
        <f t="shared" ref="E71:E134" si="8">IFERROR(IF(E70-D71=0,"",ROUND(E70-D71,2)),"")</f>
        <v>282.85000000000002</v>
      </c>
      <c r="H71" t="str">
        <f t="shared" ref="H71:H134" si="9">IF(I71="","",H70+1)</f>
        <v/>
      </c>
      <c r="I71" s="1" t="str">
        <f>IFERROR(MIN(I70,L70*(1+Analysis!$Z$30/12)),"")</f>
        <v/>
      </c>
      <c r="J71" s="1" t="str">
        <f>IFERROR(L70*Analysis!$Z$30/12,"")</f>
        <v/>
      </c>
      <c r="K71" s="1" t="str">
        <f t="shared" ref="K71:K134" si="10">IFERROR(I71-J71,"")</f>
        <v/>
      </c>
      <c r="L71" s="1" t="str">
        <f t="shared" ref="L71:L134" si="11">IFERROR(IF(L70-K71=0,"",ROUND(L70-K71,2)),"")</f>
        <v/>
      </c>
    </row>
    <row r="72" spans="1:12" x14ac:dyDescent="0.3">
      <c r="A72">
        <f t="shared" si="6"/>
        <v>67</v>
      </c>
      <c r="B72" s="1">
        <f>IFERROR(MIN(B71,E71*(1+Analysis!$Z$30/12)),"")</f>
        <v>240</v>
      </c>
      <c r="C72" s="1">
        <f>IFERROR(E71*Analysis!$Z$30/12,"")</f>
        <v>2.5927916666666668</v>
      </c>
      <c r="D72" s="1">
        <f t="shared" si="7"/>
        <v>237.40720833333333</v>
      </c>
      <c r="E72" s="1">
        <f t="shared" si="8"/>
        <v>45.44</v>
      </c>
      <c r="H72" t="str">
        <f t="shared" si="9"/>
        <v/>
      </c>
      <c r="I72" s="1" t="str">
        <f>IFERROR(MIN(I71,L71*(1+Analysis!$Z$30/12)),"")</f>
        <v/>
      </c>
      <c r="J72" s="1" t="str">
        <f>IFERROR(L71*Analysis!$Z$30/12,"")</f>
        <v/>
      </c>
      <c r="K72" s="1" t="str">
        <f t="shared" si="10"/>
        <v/>
      </c>
      <c r="L72" s="1" t="str">
        <f t="shared" si="11"/>
        <v/>
      </c>
    </row>
    <row r="73" spans="1:12" x14ac:dyDescent="0.3">
      <c r="A73">
        <f t="shared" si="6"/>
        <v>68</v>
      </c>
      <c r="B73" s="1">
        <f>IFERROR(MIN(B72,E72*(1+Analysis!$Z$30/12)),"")</f>
        <v>45.856533333333338</v>
      </c>
      <c r="C73" s="1">
        <f>IFERROR(E72*Analysis!$Z$30/12,"")</f>
        <v>0.41653333333333337</v>
      </c>
      <c r="D73" s="1">
        <f t="shared" si="7"/>
        <v>45.440000000000005</v>
      </c>
      <c r="E73" s="1">
        <f t="shared" si="8"/>
        <v>0</v>
      </c>
      <c r="H73" t="str">
        <f t="shared" si="9"/>
        <v/>
      </c>
      <c r="I73" s="1" t="str">
        <f>IFERROR(MIN(I72,L72*(1+Analysis!$Z$30/12)),"")</f>
        <v/>
      </c>
      <c r="J73" s="1" t="str">
        <f>IFERROR(L72*Analysis!$Z$30/12,"")</f>
        <v/>
      </c>
      <c r="K73" s="1" t="str">
        <f t="shared" si="10"/>
        <v/>
      </c>
      <c r="L73" s="1" t="str">
        <f t="shared" si="11"/>
        <v/>
      </c>
    </row>
    <row r="74" spans="1:12" x14ac:dyDescent="0.3">
      <c r="A74">
        <f t="shared" si="6"/>
        <v>69</v>
      </c>
      <c r="B74" s="1">
        <f>IFERROR(MIN(B73,E73*(1+Analysis!$Z$30/12)),"")</f>
        <v>0</v>
      </c>
      <c r="C74" s="1">
        <f>IFERROR(E73*Analysis!$Z$30/12,"")</f>
        <v>0</v>
      </c>
      <c r="D74" s="1">
        <f t="shared" si="7"/>
        <v>0</v>
      </c>
      <c r="E74" s="1" t="str">
        <f t="shared" si="8"/>
        <v/>
      </c>
      <c r="H74" t="str">
        <f t="shared" si="9"/>
        <v/>
      </c>
      <c r="I74" s="1" t="str">
        <f>IFERROR(MIN(I73,L73*(1+Analysis!$Z$30/12)),"")</f>
        <v/>
      </c>
      <c r="J74" s="1" t="str">
        <f>IFERROR(L73*Analysis!$Z$30/12,"")</f>
        <v/>
      </c>
      <c r="K74" s="1" t="str">
        <f t="shared" si="10"/>
        <v/>
      </c>
      <c r="L74" s="1" t="str">
        <f t="shared" si="11"/>
        <v/>
      </c>
    </row>
    <row r="75" spans="1:12" x14ac:dyDescent="0.3">
      <c r="A75" t="str">
        <f t="shared" si="6"/>
        <v/>
      </c>
      <c r="B75" s="1" t="str">
        <f>IFERROR(MIN(B74,E74*(1+Analysis!$Z$30/12)),"")</f>
        <v/>
      </c>
      <c r="C75" s="1" t="str">
        <f>IFERROR(E74*Analysis!$Z$30/12,"")</f>
        <v/>
      </c>
      <c r="D75" s="1" t="str">
        <f t="shared" si="7"/>
        <v/>
      </c>
      <c r="E75" s="1" t="str">
        <f t="shared" si="8"/>
        <v/>
      </c>
      <c r="H75" t="str">
        <f t="shared" si="9"/>
        <v/>
      </c>
      <c r="I75" s="1" t="str">
        <f>IFERROR(MIN(I74,L74*(1+Analysis!$Z$30/12)),"")</f>
        <v/>
      </c>
      <c r="J75" s="1" t="str">
        <f>IFERROR(L74*Analysis!$Z$30/12,"")</f>
        <v/>
      </c>
      <c r="K75" s="1" t="str">
        <f t="shared" si="10"/>
        <v/>
      </c>
      <c r="L75" s="1" t="str">
        <f t="shared" si="11"/>
        <v/>
      </c>
    </row>
    <row r="76" spans="1:12" x14ac:dyDescent="0.3">
      <c r="A76" t="str">
        <f t="shared" si="6"/>
        <v/>
      </c>
      <c r="B76" s="1" t="str">
        <f>IFERROR(MIN(B75,E75*(1+Analysis!$Z$30/12)),"")</f>
        <v/>
      </c>
      <c r="C76" s="1" t="str">
        <f>IFERROR(E75*Analysis!$Z$30/12,"")</f>
        <v/>
      </c>
      <c r="D76" s="1" t="str">
        <f t="shared" si="7"/>
        <v/>
      </c>
      <c r="E76" s="1" t="str">
        <f t="shared" si="8"/>
        <v/>
      </c>
      <c r="H76" t="str">
        <f t="shared" si="9"/>
        <v/>
      </c>
      <c r="I76" s="1" t="str">
        <f>IFERROR(MIN(I75,L75*(1+Analysis!$Z$30/12)),"")</f>
        <v/>
      </c>
      <c r="J76" s="1" t="str">
        <f>IFERROR(L75*Analysis!$Z$30/12,"")</f>
        <v/>
      </c>
      <c r="K76" s="1" t="str">
        <f t="shared" si="10"/>
        <v/>
      </c>
      <c r="L76" s="1" t="str">
        <f t="shared" si="11"/>
        <v/>
      </c>
    </row>
    <row r="77" spans="1:12" x14ac:dyDescent="0.3">
      <c r="A77" t="str">
        <f t="shared" si="6"/>
        <v/>
      </c>
      <c r="B77" s="1" t="str">
        <f>IFERROR(MIN(B76,E76*(1+Analysis!$Z$30/12)),"")</f>
        <v/>
      </c>
      <c r="C77" s="1" t="str">
        <f>IFERROR(E76*Analysis!$Z$30/12,"")</f>
        <v/>
      </c>
      <c r="D77" s="1" t="str">
        <f t="shared" si="7"/>
        <v/>
      </c>
      <c r="E77" s="1" t="str">
        <f t="shared" si="8"/>
        <v/>
      </c>
      <c r="H77" t="str">
        <f t="shared" si="9"/>
        <v/>
      </c>
      <c r="I77" s="1" t="str">
        <f>IFERROR(MIN(I76,L76*(1+Analysis!$Z$30/12)),"")</f>
        <v/>
      </c>
      <c r="J77" s="1" t="str">
        <f>IFERROR(L76*Analysis!$Z$30/12,"")</f>
        <v/>
      </c>
      <c r="K77" s="1" t="str">
        <f t="shared" si="10"/>
        <v/>
      </c>
      <c r="L77" s="1" t="str">
        <f t="shared" si="11"/>
        <v/>
      </c>
    </row>
    <row r="78" spans="1:12" x14ac:dyDescent="0.3">
      <c r="A78" t="str">
        <f t="shared" si="6"/>
        <v/>
      </c>
      <c r="B78" s="1" t="str">
        <f>IFERROR(MIN(B77,E77*(1+Analysis!$Z$30/12)),"")</f>
        <v/>
      </c>
      <c r="C78" s="1" t="str">
        <f>IFERROR(E77*Analysis!$Z$30/12,"")</f>
        <v/>
      </c>
      <c r="D78" s="1" t="str">
        <f t="shared" si="7"/>
        <v/>
      </c>
      <c r="E78" s="1" t="str">
        <f t="shared" si="8"/>
        <v/>
      </c>
      <c r="H78" t="str">
        <f t="shared" si="9"/>
        <v/>
      </c>
      <c r="I78" s="1" t="str">
        <f>IFERROR(MIN(I77,L77*(1+Analysis!$Z$30/12)),"")</f>
        <v/>
      </c>
      <c r="J78" s="1" t="str">
        <f>IFERROR(L77*Analysis!$Z$30/12,"")</f>
        <v/>
      </c>
      <c r="K78" s="1" t="str">
        <f t="shared" si="10"/>
        <v/>
      </c>
      <c r="L78" s="1" t="str">
        <f t="shared" si="11"/>
        <v/>
      </c>
    </row>
    <row r="79" spans="1:12" x14ac:dyDescent="0.3">
      <c r="A79" t="str">
        <f t="shared" si="6"/>
        <v/>
      </c>
      <c r="B79" s="1" t="str">
        <f>IFERROR(MIN(B78,E78*(1+Analysis!$Z$30/12)),"")</f>
        <v/>
      </c>
      <c r="C79" s="1" t="str">
        <f>IFERROR(E78*Analysis!$Z$30/12,"")</f>
        <v/>
      </c>
      <c r="D79" s="1" t="str">
        <f t="shared" si="7"/>
        <v/>
      </c>
      <c r="E79" s="1" t="str">
        <f t="shared" si="8"/>
        <v/>
      </c>
      <c r="H79" t="str">
        <f t="shared" si="9"/>
        <v/>
      </c>
      <c r="I79" s="1" t="str">
        <f>IFERROR(MIN(I78,L78*(1+Analysis!$Z$30/12)),"")</f>
        <v/>
      </c>
      <c r="J79" s="1" t="str">
        <f>IFERROR(L78*Analysis!$Z$30/12,"")</f>
        <v/>
      </c>
      <c r="K79" s="1" t="str">
        <f t="shared" si="10"/>
        <v/>
      </c>
      <c r="L79" s="1" t="str">
        <f t="shared" si="11"/>
        <v/>
      </c>
    </row>
    <row r="80" spans="1:12" x14ac:dyDescent="0.3">
      <c r="A80" t="str">
        <f t="shared" si="6"/>
        <v/>
      </c>
      <c r="B80" s="1" t="str">
        <f>IFERROR(MIN(B79,E79*(1+Analysis!$Z$30/12)),"")</f>
        <v/>
      </c>
      <c r="C80" s="1" t="str">
        <f>IFERROR(E79*Analysis!$Z$30/12,"")</f>
        <v/>
      </c>
      <c r="D80" s="1" t="str">
        <f t="shared" si="7"/>
        <v/>
      </c>
      <c r="E80" s="1" t="str">
        <f t="shared" si="8"/>
        <v/>
      </c>
      <c r="H80" t="str">
        <f t="shared" si="9"/>
        <v/>
      </c>
      <c r="I80" s="1" t="str">
        <f>IFERROR(MIN(I79,L79*(1+Analysis!$Z$30/12)),"")</f>
        <v/>
      </c>
      <c r="J80" s="1" t="str">
        <f>IFERROR(L79*Analysis!$Z$30/12,"")</f>
        <v/>
      </c>
      <c r="K80" s="1" t="str">
        <f t="shared" si="10"/>
        <v/>
      </c>
      <c r="L80" s="1" t="str">
        <f t="shared" si="11"/>
        <v/>
      </c>
    </row>
    <row r="81" spans="1:12" x14ac:dyDescent="0.3">
      <c r="A81" t="str">
        <f t="shared" si="6"/>
        <v/>
      </c>
      <c r="B81" s="1" t="str">
        <f>IFERROR(MIN(B80,E80*(1+Analysis!$Z$30/12)),"")</f>
        <v/>
      </c>
      <c r="C81" s="1" t="str">
        <f>IFERROR(E80*Analysis!$Z$30/12,"")</f>
        <v/>
      </c>
      <c r="D81" s="1" t="str">
        <f t="shared" si="7"/>
        <v/>
      </c>
      <c r="E81" s="1" t="str">
        <f t="shared" si="8"/>
        <v/>
      </c>
      <c r="H81" t="str">
        <f t="shared" si="9"/>
        <v/>
      </c>
      <c r="I81" s="1" t="str">
        <f>IFERROR(MIN(I80,L80*(1+Analysis!$Z$30/12)),"")</f>
        <v/>
      </c>
      <c r="J81" s="1" t="str">
        <f>IFERROR(L80*Analysis!$Z$30/12,"")</f>
        <v/>
      </c>
      <c r="K81" s="1" t="str">
        <f t="shared" si="10"/>
        <v/>
      </c>
      <c r="L81" s="1" t="str">
        <f t="shared" si="11"/>
        <v/>
      </c>
    </row>
    <row r="82" spans="1:12" x14ac:dyDescent="0.3">
      <c r="A82" t="str">
        <f t="shared" si="6"/>
        <v/>
      </c>
      <c r="B82" s="1" t="str">
        <f>IFERROR(MIN(B81,E81*(1+Analysis!$Z$30/12)),"")</f>
        <v/>
      </c>
      <c r="C82" s="1" t="str">
        <f>IFERROR(E81*Analysis!$Z$30/12,"")</f>
        <v/>
      </c>
      <c r="D82" s="1" t="str">
        <f t="shared" si="7"/>
        <v/>
      </c>
      <c r="E82" s="1" t="str">
        <f t="shared" si="8"/>
        <v/>
      </c>
      <c r="H82" t="str">
        <f t="shared" si="9"/>
        <v/>
      </c>
      <c r="I82" s="1" t="str">
        <f>IFERROR(MIN(I81,L81*(1+Analysis!$Z$30/12)),"")</f>
        <v/>
      </c>
      <c r="J82" s="1" t="str">
        <f>IFERROR(L81*Analysis!$Z$30/12,"")</f>
        <v/>
      </c>
      <c r="K82" s="1" t="str">
        <f t="shared" si="10"/>
        <v/>
      </c>
      <c r="L82" s="1" t="str">
        <f t="shared" si="11"/>
        <v/>
      </c>
    </row>
    <row r="83" spans="1:12" x14ac:dyDescent="0.3">
      <c r="A83" t="str">
        <f t="shared" si="6"/>
        <v/>
      </c>
      <c r="B83" s="1" t="str">
        <f>IFERROR(MIN(B82,E82*(1+Analysis!$Z$30/12)),"")</f>
        <v/>
      </c>
      <c r="C83" s="1" t="str">
        <f>IFERROR(E82*Analysis!$Z$30/12,"")</f>
        <v/>
      </c>
      <c r="D83" s="1" t="str">
        <f t="shared" si="7"/>
        <v/>
      </c>
      <c r="E83" s="1" t="str">
        <f t="shared" si="8"/>
        <v/>
      </c>
      <c r="H83" t="str">
        <f t="shared" si="9"/>
        <v/>
      </c>
      <c r="I83" s="1" t="str">
        <f>IFERROR(MIN(I82,L82*(1+Analysis!$Z$30/12)),"")</f>
        <v/>
      </c>
      <c r="J83" s="1" t="str">
        <f>IFERROR(L82*Analysis!$Z$30/12,"")</f>
        <v/>
      </c>
      <c r="K83" s="1" t="str">
        <f t="shared" si="10"/>
        <v/>
      </c>
      <c r="L83" s="1" t="str">
        <f t="shared" si="11"/>
        <v/>
      </c>
    </row>
    <row r="84" spans="1:12" x14ac:dyDescent="0.3">
      <c r="A84" t="str">
        <f t="shared" si="6"/>
        <v/>
      </c>
      <c r="B84" s="1" t="str">
        <f>IFERROR(MIN(B83,E83*(1+Analysis!$Z$30/12)),"")</f>
        <v/>
      </c>
      <c r="C84" s="1" t="str">
        <f>IFERROR(E83*Analysis!$Z$30/12,"")</f>
        <v/>
      </c>
      <c r="D84" s="1" t="str">
        <f t="shared" si="7"/>
        <v/>
      </c>
      <c r="E84" s="1" t="str">
        <f t="shared" si="8"/>
        <v/>
      </c>
      <c r="H84" t="str">
        <f t="shared" si="9"/>
        <v/>
      </c>
      <c r="I84" s="1" t="str">
        <f>IFERROR(MIN(I83,L83*(1+Analysis!$Z$30/12)),"")</f>
        <v/>
      </c>
      <c r="J84" s="1" t="str">
        <f>IFERROR(L83*Analysis!$Z$30/12,"")</f>
        <v/>
      </c>
      <c r="K84" s="1" t="str">
        <f t="shared" si="10"/>
        <v/>
      </c>
      <c r="L84" s="1" t="str">
        <f t="shared" si="11"/>
        <v/>
      </c>
    </row>
    <row r="85" spans="1:12" x14ac:dyDescent="0.3">
      <c r="A85" t="str">
        <f t="shared" si="6"/>
        <v/>
      </c>
      <c r="B85" s="1" t="str">
        <f>IFERROR(MIN(B84,E84*(1+Analysis!$Z$30/12)),"")</f>
        <v/>
      </c>
      <c r="C85" s="1" t="str">
        <f>IFERROR(E84*Analysis!$Z$30/12,"")</f>
        <v/>
      </c>
      <c r="D85" s="1" t="str">
        <f t="shared" si="7"/>
        <v/>
      </c>
      <c r="E85" s="1" t="str">
        <f t="shared" si="8"/>
        <v/>
      </c>
      <c r="H85" t="str">
        <f t="shared" si="9"/>
        <v/>
      </c>
      <c r="I85" s="1" t="str">
        <f>IFERROR(MIN(I84,L84*(1+Analysis!$Z$30/12)),"")</f>
        <v/>
      </c>
      <c r="J85" s="1" t="str">
        <f>IFERROR(L84*Analysis!$Z$30/12,"")</f>
        <v/>
      </c>
      <c r="K85" s="1" t="str">
        <f t="shared" si="10"/>
        <v/>
      </c>
      <c r="L85" s="1" t="str">
        <f t="shared" si="11"/>
        <v/>
      </c>
    </row>
    <row r="86" spans="1:12" x14ac:dyDescent="0.3">
      <c r="A86" t="str">
        <f t="shared" si="6"/>
        <v/>
      </c>
      <c r="B86" s="1" t="str">
        <f>IFERROR(MIN(B85,E85*(1+Analysis!$Z$30/12)),"")</f>
        <v/>
      </c>
      <c r="C86" s="1" t="str">
        <f>IFERROR(E85*Analysis!$Z$30/12,"")</f>
        <v/>
      </c>
      <c r="D86" s="1" t="str">
        <f t="shared" si="7"/>
        <v/>
      </c>
      <c r="E86" s="1" t="str">
        <f t="shared" si="8"/>
        <v/>
      </c>
      <c r="H86" t="str">
        <f t="shared" si="9"/>
        <v/>
      </c>
      <c r="I86" s="1" t="str">
        <f>IFERROR(MIN(I85,L85*(1+Analysis!$Z$30/12)),"")</f>
        <v/>
      </c>
      <c r="J86" s="1" t="str">
        <f>IFERROR(L85*Analysis!$Z$30/12,"")</f>
        <v/>
      </c>
      <c r="K86" s="1" t="str">
        <f t="shared" si="10"/>
        <v/>
      </c>
      <c r="L86" s="1" t="str">
        <f t="shared" si="11"/>
        <v/>
      </c>
    </row>
    <row r="87" spans="1:12" x14ac:dyDescent="0.3">
      <c r="A87" t="str">
        <f t="shared" si="6"/>
        <v/>
      </c>
      <c r="B87" s="1" t="str">
        <f>IFERROR(MIN(B86,E86*(1+Analysis!$Z$30/12)),"")</f>
        <v/>
      </c>
      <c r="C87" s="1" t="str">
        <f>IFERROR(E86*Analysis!$Z$30/12,"")</f>
        <v/>
      </c>
      <c r="D87" s="1" t="str">
        <f t="shared" si="7"/>
        <v/>
      </c>
      <c r="E87" s="1" t="str">
        <f t="shared" si="8"/>
        <v/>
      </c>
      <c r="H87" t="str">
        <f t="shared" si="9"/>
        <v/>
      </c>
      <c r="I87" s="1" t="str">
        <f>IFERROR(MIN(I86,L86*(1+Analysis!$Z$30/12)),"")</f>
        <v/>
      </c>
      <c r="J87" s="1" t="str">
        <f>IFERROR(L86*Analysis!$Z$30/12,"")</f>
        <v/>
      </c>
      <c r="K87" s="1" t="str">
        <f t="shared" si="10"/>
        <v/>
      </c>
      <c r="L87" s="1" t="str">
        <f t="shared" si="11"/>
        <v/>
      </c>
    </row>
    <row r="88" spans="1:12" x14ac:dyDescent="0.3">
      <c r="A88" t="str">
        <f t="shared" si="6"/>
        <v/>
      </c>
      <c r="B88" s="1" t="str">
        <f>IFERROR(MIN(B87,E87*(1+Analysis!$Z$30/12)),"")</f>
        <v/>
      </c>
      <c r="C88" s="1" t="str">
        <f>IFERROR(E87*Analysis!$Z$30/12,"")</f>
        <v/>
      </c>
      <c r="D88" s="1" t="str">
        <f t="shared" si="7"/>
        <v/>
      </c>
      <c r="E88" s="1" t="str">
        <f t="shared" si="8"/>
        <v/>
      </c>
      <c r="H88" t="str">
        <f t="shared" si="9"/>
        <v/>
      </c>
      <c r="I88" s="1" t="str">
        <f>IFERROR(MIN(I87,L87*(1+Analysis!$Z$30/12)),"")</f>
        <v/>
      </c>
      <c r="J88" s="1" t="str">
        <f>IFERROR(L87*Analysis!$Z$30/12,"")</f>
        <v/>
      </c>
      <c r="K88" s="1" t="str">
        <f t="shared" si="10"/>
        <v/>
      </c>
      <c r="L88" s="1" t="str">
        <f t="shared" si="11"/>
        <v/>
      </c>
    </row>
    <row r="89" spans="1:12" x14ac:dyDescent="0.3">
      <c r="A89" t="str">
        <f t="shared" si="6"/>
        <v/>
      </c>
      <c r="B89" s="1" t="str">
        <f>IFERROR(MIN(B88,E88*(1+Analysis!$Z$30/12)),"")</f>
        <v/>
      </c>
      <c r="C89" s="1" t="str">
        <f>IFERROR(E88*Analysis!$Z$30/12,"")</f>
        <v/>
      </c>
      <c r="D89" s="1" t="str">
        <f t="shared" si="7"/>
        <v/>
      </c>
      <c r="E89" s="1" t="str">
        <f t="shared" si="8"/>
        <v/>
      </c>
      <c r="H89" t="str">
        <f t="shared" si="9"/>
        <v/>
      </c>
      <c r="I89" s="1" t="str">
        <f>IFERROR(MIN(I88,L88*(1+Analysis!$Z$30/12)),"")</f>
        <v/>
      </c>
      <c r="J89" s="1" t="str">
        <f>IFERROR(L88*Analysis!$Z$30/12,"")</f>
        <v/>
      </c>
      <c r="K89" s="1" t="str">
        <f t="shared" si="10"/>
        <v/>
      </c>
      <c r="L89" s="1" t="str">
        <f t="shared" si="11"/>
        <v/>
      </c>
    </row>
    <row r="90" spans="1:12" x14ac:dyDescent="0.3">
      <c r="A90" t="str">
        <f t="shared" si="6"/>
        <v/>
      </c>
      <c r="B90" s="1" t="str">
        <f>IFERROR(MIN(B89,E89*(1+Analysis!$Z$30/12)),"")</f>
        <v/>
      </c>
      <c r="C90" s="1" t="str">
        <f>IFERROR(E89*Analysis!$Z$30/12,"")</f>
        <v/>
      </c>
      <c r="D90" s="1" t="str">
        <f t="shared" si="7"/>
        <v/>
      </c>
      <c r="E90" s="1" t="str">
        <f t="shared" si="8"/>
        <v/>
      </c>
      <c r="H90" t="str">
        <f t="shared" si="9"/>
        <v/>
      </c>
      <c r="I90" s="1" t="str">
        <f>IFERROR(MIN(I89,L89*(1+Analysis!$Z$30/12)),"")</f>
        <v/>
      </c>
      <c r="J90" s="1" t="str">
        <f>IFERROR(L89*Analysis!$Z$30/12,"")</f>
        <v/>
      </c>
      <c r="K90" s="1" t="str">
        <f t="shared" si="10"/>
        <v/>
      </c>
      <c r="L90" s="1" t="str">
        <f t="shared" si="11"/>
        <v/>
      </c>
    </row>
    <row r="91" spans="1:12" x14ac:dyDescent="0.3">
      <c r="A91" t="str">
        <f t="shared" si="6"/>
        <v/>
      </c>
      <c r="B91" s="1" t="str">
        <f>IFERROR(MIN(B90,E90*(1+Analysis!$Z$30/12)),"")</f>
        <v/>
      </c>
      <c r="C91" s="1" t="str">
        <f>IFERROR(E90*Analysis!$Z$30/12,"")</f>
        <v/>
      </c>
      <c r="D91" s="1" t="str">
        <f t="shared" si="7"/>
        <v/>
      </c>
      <c r="E91" s="1" t="str">
        <f t="shared" si="8"/>
        <v/>
      </c>
      <c r="H91" t="str">
        <f t="shared" si="9"/>
        <v/>
      </c>
      <c r="I91" s="1" t="str">
        <f>IFERROR(MIN(I90,L90*(1+Analysis!$Z$30/12)),"")</f>
        <v/>
      </c>
      <c r="J91" s="1" t="str">
        <f>IFERROR(L90*Analysis!$Z$30/12,"")</f>
        <v/>
      </c>
      <c r="K91" s="1" t="str">
        <f t="shared" si="10"/>
        <v/>
      </c>
      <c r="L91" s="1" t="str">
        <f t="shared" si="11"/>
        <v/>
      </c>
    </row>
    <row r="92" spans="1:12" x14ac:dyDescent="0.3">
      <c r="A92" t="str">
        <f t="shared" si="6"/>
        <v/>
      </c>
      <c r="B92" s="1" t="str">
        <f>IFERROR(MIN(B91,E91*(1+Analysis!$Z$30/12)),"")</f>
        <v/>
      </c>
      <c r="C92" s="1" t="str">
        <f>IFERROR(E91*Analysis!$Z$30/12,"")</f>
        <v/>
      </c>
      <c r="D92" s="1" t="str">
        <f t="shared" si="7"/>
        <v/>
      </c>
      <c r="E92" s="1" t="str">
        <f t="shared" si="8"/>
        <v/>
      </c>
      <c r="H92" t="str">
        <f t="shared" si="9"/>
        <v/>
      </c>
      <c r="I92" s="1" t="str">
        <f>IFERROR(MIN(I91,L91*(1+Analysis!$Z$30/12)),"")</f>
        <v/>
      </c>
      <c r="J92" s="1" t="str">
        <f>IFERROR(L91*Analysis!$Z$30/12,"")</f>
        <v/>
      </c>
      <c r="K92" s="1" t="str">
        <f t="shared" si="10"/>
        <v/>
      </c>
      <c r="L92" s="1" t="str">
        <f t="shared" si="11"/>
        <v/>
      </c>
    </row>
    <row r="93" spans="1:12" x14ac:dyDescent="0.3">
      <c r="A93" t="str">
        <f t="shared" si="6"/>
        <v/>
      </c>
      <c r="B93" s="1" t="str">
        <f>IFERROR(MIN(B92,E92*(1+Analysis!$Z$30/12)),"")</f>
        <v/>
      </c>
      <c r="C93" s="1" t="str">
        <f>IFERROR(E92*Analysis!$Z$30/12,"")</f>
        <v/>
      </c>
      <c r="D93" s="1" t="str">
        <f t="shared" si="7"/>
        <v/>
      </c>
      <c r="E93" s="1" t="str">
        <f t="shared" si="8"/>
        <v/>
      </c>
      <c r="H93" t="str">
        <f t="shared" si="9"/>
        <v/>
      </c>
      <c r="I93" s="1" t="str">
        <f>IFERROR(MIN(I92,L92*(1+Analysis!$Z$30/12)),"")</f>
        <v/>
      </c>
      <c r="J93" s="1" t="str">
        <f>IFERROR(L92*Analysis!$Z$30/12,"")</f>
        <v/>
      </c>
      <c r="K93" s="1" t="str">
        <f t="shared" si="10"/>
        <v/>
      </c>
      <c r="L93" s="1" t="str">
        <f t="shared" si="11"/>
        <v/>
      </c>
    </row>
    <row r="94" spans="1:12" x14ac:dyDescent="0.3">
      <c r="A94" t="str">
        <f t="shared" si="6"/>
        <v/>
      </c>
      <c r="B94" s="1" t="str">
        <f>IFERROR(MIN(B93,E93*(1+Analysis!$Z$30/12)),"")</f>
        <v/>
      </c>
      <c r="C94" s="1" t="str">
        <f>IFERROR(E93*Analysis!$Z$30/12,"")</f>
        <v/>
      </c>
      <c r="D94" s="1" t="str">
        <f t="shared" si="7"/>
        <v/>
      </c>
      <c r="E94" s="1" t="str">
        <f t="shared" si="8"/>
        <v/>
      </c>
      <c r="H94" t="str">
        <f t="shared" si="9"/>
        <v/>
      </c>
      <c r="I94" s="1" t="str">
        <f>IFERROR(MIN(I93,L93*(1+Analysis!$Z$30/12)),"")</f>
        <v/>
      </c>
      <c r="J94" s="1" t="str">
        <f>IFERROR(L93*Analysis!$Z$30/12,"")</f>
        <v/>
      </c>
      <c r="K94" s="1" t="str">
        <f t="shared" si="10"/>
        <v/>
      </c>
      <c r="L94" s="1" t="str">
        <f t="shared" si="11"/>
        <v/>
      </c>
    </row>
    <row r="95" spans="1:12" x14ac:dyDescent="0.3">
      <c r="A95" t="str">
        <f t="shared" si="6"/>
        <v/>
      </c>
      <c r="B95" s="1" t="str">
        <f>IFERROR(MIN(B94,E94*(1+Analysis!$Z$30/12)),"")</f>
        <v/>
      </c>
      <c r="C95" s="1" t="str">
        <f>IFERROR(E94*Analysis!$Z$30/12,"")</f>
        <v/>
      </c>
      <c r="D95" s="1" t="str">
        <f t="shared" si="7"/>
        <v/>
      </c>
      <c r="E95" s="1" t="str">
        <f t="shared" si="8"/>
        <v/>
      </c>
      <c r="H95" t="str">
        <f t="shared" si="9"/>
        <v/>
      </c>
      <c r="I95" s="1" t="str">
        <f>IFERROR(MIN(I94,L94*(1+Analysis!$Z$30/12)),"")</f>
        <v/>
      </c>
      <c r="J95" s="1" t="str">
        <f>IFERROR(L94*Analysis!$Z$30/12,"")</f>
        <v/>
      </c>
      <c r="K95" s="1" t="str">
        <f t="shared" si="10"/>
        <v/>
      </c>
      <c r="L95" s="1" t="str">
        <f t="shared" si="11"/>
        <v/>
      </c>
    </row>
    <row r="96" spans="1:12" x14ac:dyDescent="0.3">
      <c r="A96" t="str">
        <f t="shared" si="6"/>
        <v/>
      </c>
      <c r="B96" s="1" t="str">
        <f>IFERROR(MIN(B95,E95*(1+Analysis!$Z$30/12)),"")</f>
        <v/>
      </c>
      <c r="C96" s="1" t="str">
        <f>IFERROR(E95*Analysis!$Z$30/12,"")</f>
        <v/>
      </c>
      <c r="D96" s="1" t="str">
        <f t="shared" si="7"/>
        <v/>
      </c>
      <c r="E96" s="1" t="str">
        <f t="shared" si="8"/>
        <v/>
      </c>
      <c r="H96" t="str">
        <f t="shared" si="9"/>
        <v/>
      </c>
      <c r="I96" s="1" t="str">
        <f>IFERROR(MIN(I95,L95*(1+Analysis!$Z$30/12)),"")</f>
        <v/>
      </c>
      <c r="J96" s="1" t="str">
        <f>IFERROR(L95*Analysis!$Z$30/12,"")</f>
        <v/>
      </c>
      <c r="K96" s="1" t="str">
        <f t="shared" si="10"/>
        <v/>
      </c>
      <c r="L96" s="1" t="str">
        <f t="shared" si="11"/>
        <v/>
      </c>
    </row>
    <row r="97" spans="1:12" x14ac:dyDescent="0.3">
      <c r="A97" t="str">
        <f t="shared" si="6"/>
        <v/>
      </c>
      <c r="B97" s="1" t="str">
        <f>IFERROR(MIN(B96,E96*(1+Analysis!$Z$30/12)),"")</f>
        <v/>
      </c>
      <c r="C97" s="1" t="str">
        <f>IFERROR(E96*Analysis!$Z$30/12,"")</f>
        <v/>
      </c>
      <c r="D97" s="1" t="str">
        <f t="shared" si="7"/>
        <v/>
      </c>
      <c r="E97" s="1" t="str">
        <f t="shared" si="8"/>
        <v/>
      </c>
      <c r="H97" t="str">
        <f t="shared" si="9"/>
        <v/>
      </c>
      <c r="I97" s="1" t="str">
        <f>IFERROR(MIN(I96,L96*(1+Analysis!$Z$30/12)),"")</f>
        <v/>
      </c>
      <c r="J97" s="1" t="str">
        <f>IFERROR(L96*Analysis!$Z$30/12,"")</f>
        <v/>
      </c>
      <c r="K97" s="1" t="str">
        <f t="shared" si="10"/>
        <v/>
      </c>
      <c r="L97" s="1" t="str">
        <f t="shared" si="11"/>
        <v/>
      </c>
    </row>
    <row r="98" spans="1:12" x14ac:dyDescent="0.3">
      <c r="A98" t="str">
        <f t="shared" si="6"/>
        <v/>
      </c>
      <c r="B98" s="1" t="str">
        <f>IFERROR(MIN(B97,E97*(1+Analysis!$Z$30/12)),"")</f>
        <v/>
      </c>
      <c r="C98" s="1" t="str">
        <f>IFERROR(E97*Analysis!$Z$30/12,"")</f>
        <v/>
      </c>
      <c r="D98" s="1" t="str">
        <f t="shared" si="7"/>
        <v/>
      </c>
      <c r="E98" s="1" t="str">
        <f t="shared" si="8"/>
        <v/>
      </c>
      <c r="H98" t="str">
        <f t="shared" si="9"/>
        <v/>
      </c>
      <c r="I98" s="1" t="str">
        <f>IFERROR(MIN(I97,L97*(1+Analysis!$Z$30/12)),"")</f>
        <v/>
      </c>
      <c r="J98" s="1" t="str">
        <f>IFERROR(L97*Analysis!$Z$30/12,"")</f>
        <v/>
      </c>
      <c r="K98" s="1" t="str">
        <f t="shared" si="10"/>
        <v/>
      </c>
      <c r="L98" s="1" t="str">
        <f t="shared" si="11"/>
        <v/>
      </c>
    </row>
    <row r="99" spans="1:12" x14ac:dyDescent="0.3">
      <c r="A99" t="str">
        <f t="shared" si="6"/>
        <v/>
      </c>
      <c r="B99" s="1" t="str">
        <f>IFERROR(MIN(B98,E98*(1+Analysis!$Z$30/12)),"")</f>
        <v/>
      </c>
      <c r="C99" s="1" t="str">
        <f>IFERROR(E98*Analysis!$Z$30/12,"")</f>
        <v/>
      </c>
      <c r="D99" s="1" t="str">
        <f t="shared" si="7"/>
        <v/>
      </c>
      <c r="E99" s="1" t="str">
        <f t="shared" si="8"/>
        <v/>
      </c>
      <c r="H99" t="str">
        <f t="shared" si="9"/>
        <v/>
      </c>
      <c r="I99" s="1" t="str">
        <f>IFERROR(MIN(I98,L98*(1+Analysis!$Z$30/12)),"")</f>
        <v/>
      </c>
      <c r="J99" s="1" t="str">
        <f>IFERROR(L98*Analysis!$Z$30/12,"")</f>
        <v/>
      </c>
      <c r="K99" s="1" t="str">
        <f t="shared" si="10"/>
        <v/>
      </c>
      <c r="L99" s="1" t="str">
        <f t="shared" si="11"/>
        <v/>
      </c>
    </row>
    <row r="100" spans="1:12" x14ac:dyDescent="0.3">
      <c r="A100" t="str">
        <f t="shared" si="6"/>
        <v/>
      </c>
      <c r="B100" s="1" t="str">
        <f>IFERROR(MIN(B99,E99*(1+Analysis!$Z$30/12)),"")</f>
        <v/>
      </c>
      <c r="C100" s="1" t="str">
        <f>IFERROR(E99*Analysis!$Z$30/12,"")</f>
        <v/>
      </c>
      <c r="D100" s="1" t="str">
        <f t="shared" si="7"/>
        <v/>
      </c>
      <c r="E100" s="1" t="str">
        <f t="shared" si="8"/>
        <v/>
      </c>
      <c r="H100" t="str">
        <f t="shared" si="9"/>
        <v/>
      </c>
      <c r="I100" s="1" t="str">
        <f>IFERROR(MIN(I99,L99*(1+Analysis!$Z$30/12)),"")</f>
        <v/>
      </c>
      <c r="J100" s="1" t="str">
        <f>IFERROR(L99*Analysis!$Z$30/12,"")</f>
        <v/>
      </c>
      <c r="K100" s="1" t="str">
        <f t="shared" si="10"/>
        <v/>
      </c>
      <c r="L100" s="1" t="str">
        <f t="shared" si="11"/>
        <v/>
      </c>
    </row>
    <row r="101" spans="1:12" x14ac:dyDescent="0.3">
      <c r="A101" t="str">
        <f t="shared" si="6"/>
        <v/>
      </c>
      <c r="B101" s="1" t="str">
        <f>IFERROR(MIN(B100,E100*(1+Analysis!$Z$30/12)),"")</f>
        <v/>
      </c>
      <c r="C101" s="1" t="str">
        <f>IFERROR(E100*Analysis!$Z$30/12,"")</f>
        <v/>
      </c>
      <c r="D101" s="1" t="str">
        <f t="shared" si="7"/>
        <v/>
      </c>
      <c r="E101" s="1" t="str">
        <f t="shared" si="8"/>
        <v/>
      </c>
      <c r="H101" t="str">
        <f t="shared" si="9"/>
        <v/>
      </c>
      <c r="I101" s="1" t="str">
        <f>IFERROR(MIN(I100,L100*(1+Analysis!$Z$30/12)),"")</f>
        <v/>
      </c>
      <c r="J101" s="1" t="str">
        <f>IFERROR(L100*Analysis!$Z$30/12,"")</f>
        <v/>
      </c>
      <c r="K101" s="1" t="str">
        <f t="shared" si="10"/>
        <v/>
      </c>
      <c r="L101" s="1" t="str">
        <f t="shared" si="11"/>
        <v/>
      </c>
    </row>
    <row r="102" spans="1:12" x14ac:dyDescent="0.3">
      <c r="A102" t="str">
        <f t="shared" si="6"/>
        <v/>
      </c>
      <c r="B102" s="1" t="str">
        <f>IFERROR(MIN(B101,E101*(1+Analysis!$Z$30/12)),"")</f>
        <v/>
      </c>
      <c r="C102" s="1" t="str">
        <f>IFERROR(E101*Analysis!$Z$30/12,"")</f>
        <v/>
      </c>
      <c r="D102" s="1" t="str">
        <f t="shared" si="7"/>
        <v/>
      </c>
      <c r="E102" s="1" t="str">
        <f t="shared" si="8"/>
        <v/>
      </c>
      <c r="H102" t="str">
        <f t="shared" si="9"/>
        <v/>
      </c>
      <c r="I102" s="1" t="str">
        <f>IFERROR(MIN(I101,L101*(1+Analysis!$Z$30/12)),"")</f>
        <v/>
      </c>
      <c r="J102" s="1" t="str">
        <f>IFERROR(L101*Analysis!$Z$30/12,"")</f>
        <v/>
      </c>
      <c r="K102" s="1" t="str">
        <f t="shared" si="10"/>
        <v/>
      </c>
      <c r="L102" s="1" t="str">
        <f t="shared" si="11"/>
        <v/>
      </c>
    </row>
    <row r="103" spans="1:12" x14ac:dyDescent="0.3">
      <c r="A103" t="str">
        <f t="shared" si="6"/>
        <v/>
      </c>
      <c r="B103" s="1" t="str">
        <f>IFERROR(MIN(B102,E102*(1+Analysis!$Z$30/12)),"")</f>
        <v/>
      </c>
      <c r="C103" s="1" t="str">
        <f>IFERROR(E102*Analysis!$Z$30/12,"")</f>
        <v/>
      </c>
      <c r="D103" s="1" t="str">
        <f t="shared" si="7"/>
        <v/>
      </c>
      <c r="E103" s="1" t="str">
        <f t="shared" si="8"/>
        <v/>
      </c>
      <c r="H103" t="str">
        <f t="shared" si="9"/>
        <v/>
      </c>
      <c r="I103" s="1" t="str">
        <f>IFERROR(MIN(I102,L102*(1+Analysis!$Z$30/12)),"")</f>
        <v/>
      </c>
      <c r="J103" s="1" t="str">
        <f>IFERROR(L102*Analysis!$Z$30/12,"")</f>
        <v/>
      </c>
      <c r="K103" s="1" t="str">
        <f t="shared" si="10"/>
        <v/>
      </c>
      <c r="L103" s="1" t="str">
        <f t="shared" si="11"/>
        <v/>
      </c>
    </row>
    <row r="104" spans="1:12" x14ac:dyDescent="0.3">
      <c r="A104" t="str">
        <f t="shared" si="6"/>
        <v/>
      </c>
      <c r="B104" s="1" t="str">
        <f>IFERROR(MIN(B103,E103*(1+Analysis!$Z$30/12)),"")</f>
        <v/>
      </c>
      <c r="C104" s="1" t="str">
        <f>IFERROR(E103*Analysis!$Z$30/12,"")</f>
        <v/>
      </c>
      <c r="D104" s="1" t="str">
        <f t="shared" si="7"/>
        <v/>
      </c>
      <c r="E104" s="1" t="str">
        <f t="shared" si="8"/>
        <v/>
      </c>
      <c r="H104" t="str">
        <f t="shared" si="9"/>
        <v/>
      </c>
      <c r="I104" s="1" t="str">
        <f>IFERROR(MIN(I103,L103*(1+Analysis!$Z$30/12)),"")</f>
        <v/>
      </c>
      <c r="J104" s="1" t="str">
        <f>IFERROR(L103*Analysis!$Z$30/12,"")</f>
        <v/>
      </c>
      <c r="K104" s="1" t="str">
        <f t="shared" si="10"/>
        <v/>
      </c>
      <c r="L104" s="1" t="str">
        <f t="shared" si="11"/>
        <v/>
      </c>
    </row>
    <row r="105" spans="1:12" x14ac:dyDescent="0.3">
      <c r="A105" t="str">
        <f t="shared" si="6"/>
        <v/>
      </c>
      <c r="B105" s="1" t="str">
        <f>IFERROR(MIN(B104,E104*(1+Analysis!$Z$30/12)),"")</f>
        <v/>
      </c>
      <c r="C105" s="1" t="str">
        <f>IFERROR(E104*Analysis!$Z$30/12,"")</f>
        <v/>
      </c>
      <c r="D105" s="1" t="str">
        <f t="shared" si="7"/>
        <v/>
      </c>
      <c r="E105" s="1" t="str">
        <f t="shared" si="8"/>
        <v/>
      </c>
      <c r="H105" t="str">
        <f t="shared" si="9"/>
        <v/>
      </c>
      <c r="I105" s="1" t="str">
        <f>IFERROR(MIN(I104,L104*(1+Analysis!$Z$30/12)),"")</f>
        <v/>
      </c>
      <c r="J105" s="1" t="str">
        <f>IFERROR(L104*Analysis!$Z$30/12,"")</f>
        <v/>
      </c>
      <c r="K105" s="1" t="str">
        <f t="shared" si="10"/>
        <v/>
      </c>
      <c r="L105" s="1" t="str">
        <f t="shared" si="11"/>
        <v/>
      </c>
    </row>
    <row r="106" spans="1:12" x14ac:dyDescent="0.3">
      <c r="A106" t="str">
        <f t="shared" si="6"/>
        <v/>
      </c>
      <c r="B106" s="1" t="str">
        <f>IFERROR(MIN(B105,E105*(1+Analysis!$Z$30/12)),"")</f>
        <v/>
      </c>
      <c r="C106" s="1" t="str">
        <f>IFERROR(E105*Analysis!$Z$30/12,"")</f>
        <v/>
      </c>
      <c r="D106" s="1" t="str">
        <f t="shared" si="7"/>
        <v/>
      </c>
      <c r="E106" s="1" t="str">
        <f t="shared" si="8"/>
        <v/>
      </c>
      <c r="H106" t="str">
        <f t="shared" si="9"/>
        <v/>
      </c>
      <c r="I106" s="1" t="str">
        <f>IFERROR(MIN(I105,L105*(1+Analysis!$Z$30/12)),"")</f>
        <v/>
      </c>
      <c r="J106" s="1" t="str">
        <f>IFERROR(L105*Analysis!$Z$30/12,"")</f>
        <v/>
      </c>
      <c r="K106" s="1" t="str">
        <f t="shared" si="10"/>
        <v/>
      </c>
      <c r="L106" s="1" t="str">
        <f t="shared" si="11"/>
        <v/>
      </c>
    </row>
    <row r="107" spans="1:12" x14ac:dyDescent="0.3">
      <c r="A107" t="str">
        <f t="shared" si="6"/>
        <v/>
      </c>
      <c r="B107" s="1" t="str">
        <f>IFERROR(MIN(B106,E106*(1+Analysis!$Z$30/12)),"")</f>
        <v/>
      </c>
      <c r="C107" s="1" t="str">
        <f>IFERROR(E106*Analysis!$Z$30/12,"")</f>
        <v/>
      </c>
      <c r="D107" s="1" t="str">
        <f t="shared" si="7"/>
        <v/>
      </c>
      <c r="E107" s="1" t="str">
        <f t="shared" si="8"/>
        <v/>
      </c>
      <c r="H107" t="str">
        <f t="shared" si="9"/>
        <v/>
      </c>
      <c r="I107" s="1" t="str">
        <f>IFERROR(MIN(I106,L106*(1+Analysis!$Z$30/12)),"")</f>
        <v/>
      </c>
      <c r="J107" s="1" t="str">
        <f>IFERROR(L106*Analysis!$Z$30/12,"")</f>
        <v/>
      </c>
      <c r="K107" s="1" t="str">
        <f t="shared" si="10"/>
        <v/>
      </c>
      <c r="L107" s="1" t="str">
        <f t="shared" si="11"/>
        <v/>
      </c>
    </row>
    <row r="108" spans="1:12" x14ac:dyDescent="0.3">
      <c r="A108" t="str">
        <f t="shared" si="6"/>
        <v/>
      </c>
      <c r="B108" s="1" t="str">
        <f>IFERROR(MIN(B107,E107*(1+Analysis!$Z$30/12)),"")</f>
        <v/>
      </c>
      <c r="C108" s="1" t="str">
        <f>IFERROR(E107*Analysis!$Z$30/12,"")</f>
        <v/>
      </c>
      <c r="D108" s="1" t="str">
        <f t="shared" si="7"/>
        <v/>
      </c>
      <c r="E108" s="1" t="str">
        <f t="shared" si="8"/>
        <v/>
      </c>
      <c r="H108" t="str">
        <f t="shared" si="9"/>
        <v/>
      </c>
      <c r="I108" s="1" t="str">
        <f>IFERROR(MIN(I107,L107*(1+Analysis!$Z$30/12)),"")</f>
        <v/>
      </c>
      <c r="J108" s="1" t="str">
        <f>IFERROR(L107*Analysis!$Z$30/12,"")</f>
        <v/>
      </c>
      <c r="K108" s="1" t="str">
        <f t="shared" si="10"/>
        <v/>
      </c>
      <c r="L108" s="1" t="str">
        <f t="shared" si="11"/>
        <v/>
      </c>
    </row>
    <row r="109" spans="1:12" x14ac:dyDescent="0.3">
      <c r="A109" t="str">
        <f t="shared" si="6"/>
        <v/>
      </c>
      <c r="B109" s="1" t="str">
        <f>IFERROR(MIN(B108,E108*(1+Analysis!$Z$30/12)),"")</f>
        <v/>
      </c>
      <c r="C109" s="1" t="str">
        <f>IFERROR(E108*Analysis!$Z$30/12,"")</f>
        <v/>
      </c>
      <c r="D109" s="1" t="str">
        <f t="shared" si="7"/>
        <v/>
      </c>
      <c r="E109" s="1" t="str">
        <f t="shared" si="8"/>
        <v/>
      </c>
      <c r="H109" t="str">
        <f t="shared" si="9"/>
        <v/>
      </c>
      <c r="I109" s="1" t="str">
        <f>IFERROR(MIN(I108,L108*(1+Analysis!$Z$30/12)),"")</f>
        <v/>
      </c>
      <c r="J109" s="1" t="str">
        <f>IFERROR(L108*Analysis!$Z$30/12,"")</f>
        <v/>
      </c>
      <c r="K109" s="1" t="str">
        <f t="shared" si="10"/>
        <v/>
      </c>
      <c r="L109" s="1" t="str">
        <f t="shared" si="11"/>
        <v/>
      </c>
    </row>
    <row r="110" spans="1:12" x14ac:dyDescent="0.3">
      <c r="A110" t="str">
        <f t="shared" si="6"/>
        <v/>
      </c>
      <c r="B110" s="1" t="str">
        <f>IFERROR(MIN(B109,E109*(1+Analysis!$Z$30/12)),"")</f>
        <v/>
      </c>
      <c r="C110" s="1" t="str">
        <f>IFERROR(E109*Analysis!$Z$30/12,"")</f>
        <v/>
      </c>
      <c r="D110" s="1" t="str">
        <f t="shared" si="7"/>
        <v/>
      </c>
      <c r="E110" s="1" t="str">
        <f t="shared" si="8"/>
        <v/>
      </c>
      <c r="H110" t="str">
        <f t="shared" si="9"/>
        <v/>
      </c>
      <c r="I110" s="1" t="str">
        <f>IFERROR(MIN(I109,L109*(1+Analysis!$Z$30/12)),"")</f>
        <v/>
      </c>
      <c r="J110" s="1" t="str">
        <f>IFERROR(L109*Analysis!$Z$30/12,"")</f>
        <v/>
      </c>
      <c r="K110" s="1" t="str">
        <f t="shared" si="10"/>
        <v/>
      </c>
      <c r="L110" s="1" t="str">
        <f t="shared" si="11"/>
        <v/>
      </c>
    </row>
    <row r="111" spans="1:12" x14ac:dyDescent="0.3">
      <c r="A111" t="str">
        <f t="shared" si="6"/>
        <v/>
      </c>
      <c r="B111" s="1" t="str">
        <f>IFERROR(MIN(B110,E110*(1+Analysis!$Z$30/12)),"")</f>
        <v/>
      </c>
      <c r="C111" s="1" t="str">
        <f>IFERROR(E110*Analysis!$Z$30/12,"")</f>
        <v/>
      </c>
      <c r="D111" s="1" t="str">
        <f t="shared" si="7"/>
        <v/>
      </c>
      <c r="E111" s="1" t="str">
        <f t="shared" si="8"/>
        <v/>
      </c>
      <c r="H111" t="str">
        <f t="shared" si="9"/>
        <v/>
      </c>
      <c r="I111" s="1" t="str">
        <f>IFERROR(MIN(I110,L110*(1+Analysis!$Z$30/12)),"")</f>
        <v/>
      </c>
      <c r="J111" s="1" t="str">
        <f>IFERROR(L110*Analysis!$Z$30/12,"")</f>
        <v/>
      </c>
      <c r="K111" s="1" t="str">
        <f t="shared" si="10"/>
        <v/>
      </c>
      <c r="L111" s="1" t="str">
        <f t="shared" si="11"/>
        <v/>
      </c>
    </row>
    <row r="112" spans="1:12" x14ac:dyDescent="0.3">
      <c r="A112" t="str">
        <f t="shared" si="6"/>
        <v/>
      </c>
      <c r="B112" s="1" t="str">
        <f>IFERROR(MIN(B111,E111*(1+Analysis!$Z$30/12)),"")</f>
        <v/>
      </c>
      <c r="C112" s="1" t="str">
        <f>IFERROR(E111*Analysis!$Z$30/12,"")</f>
        <v/>
      </c>
      <c r="D112" s="1" t="str">
        <f t="shared" si="7"/>
        <v/>
      </c>
      <c r="E112" s="1" t="str">
        <f t="shared" si="8"/>
        <v/>
      </c>
      <c r="H112" t="str">
        <f t="shared" si="9"/>
        <v/>
      </c>
      <c r="I112" s="1" t="str">
        <f>IFERROR(MIN(I111,L111*(1+Analysis!$Z$30/12)),"")</f>
        <v/>
      </c>
      <c r="J112" s="1" t="str">
        <f>IFERROR(L111*Analysis!$Z$30/12,"")</f>
        <v/>
      </c>
      <c r="K112" s="1" t="str">
        <f t="shared" si="10"/>
        <v/>
      </c>
      <c r="L112" s="1" t="str">
        <f t="shared" si="11"/>
        <v/>
      </c>
    </row>
    <row r="113" spans="1:12" x14ac:dyDescent="0.3">
      <c r="A113" t="str">
        <f t="shared" si="6"/>
        <v/>
      </c>
      <c r="B113" s="1" t="str">
        <f>IFERROR(MIN(B112,E112*(1+Analysis!$Z$30/12)),"")</f>
        <v/>
      </c>
      <c r="C113" s="1" t="str">
        <f>IFERROR(E112*Analysis!$Z$30/12,"")</f>
        <v/>
      </c>
      <c r="D113" s="1" t="str">
        <f t="shared" si="7"/>
        <v/>
      </c>
      <c r="E113" s="1" t="str">
        <f t="shared" si="8"/>
        <v/>
      </c>
      <c r="H113" t="str">
        <f t="shared" si="9"/>
        <v/>
      </c>
      <c r="I113" s="1" t="str">
        <f>IFERROR(MIN(I112,L112*(1+Analysis!$Z$30/12)),"")</f>
        <v/>
      </c>
      <c r="J113" s="1" t="str">
        <f>IFERROR(L112*Analysis!$Z$30/12,"")</f>
        <v/>
      </c>
      <c r="K113" s="1" t="str">
        <f t="shared" si="10"/>
        <v/>
      </c>
      <c r="L113" s="1" t="str">
        <f t="shared" si="11"/>
        <v/>
      </c>
    </row>
    <row r="114" spans="1:12" x14ac:dyDescent="0.3">
      <c r="A114" t="str">
        <f t="shared" si="6"/>
        <v/>
      </c>
      <c r="B114" s="1" t="str">
        <f>IFERROR(MIN(B113,E113*(1+Analysis!$Z$30/12)),"")</f>
        <v/>
      </c>
      <c r="C114" s="1" t="str">
        <f>IFERROR(E113*Analysis!$Z$30/12,"")</f>
        <v/>
      </c>
      <c r="D114" s="1" t="str">
        <f t="shared" si="7"/>
        <v/>
      </c>
      <c r="E114" s="1" t="str">
        <f t="shared" si="8"/>
        <v/>
      </c>
      <c r="H114" t="str">
        <f t="shared" si="9"/>
        <v/>
      </c>
      <c r="I114" s="1" t="str">
        <f>IFERROR(MIN(I113,L113*(1+Analysis!$Z$30/12)),"")</f>
        <v/>
      </c>
      <c r="J114" s="1" t="str">
        <f>IFERROR(L113*Analysis!$Z$30/12,"")</f>
        <v/>
      </c>
      <c r="K114" s="1" t="str">
        <f t="shared" si="10"/>
        <v/>
      </c>
      <c r="L114" s="1" t="str">
        <f t="shared" si="11"/>
        <v/>
      </c>
    </row>
    <row r="115" spans="1:12" x14ac:dyDescent="0.3">
      <c r="A115" t="str">
        <f t="shared" si="6"/>
        <v/>
      </c>
      <c r="B115" s="1" t="str">
        <f>IFERROR(MIN(B114,E114*(1+Analysis!$Z$30/12)),"")</f>
        <v/>
      </c>
      <c r="C115" s="1" t="str">
        <f>IFERROR(E114*Analysis!$Z$30/12,"")</f>
        <v/>
      </c>
      <c r="D115" s="1" t="str">
        <f t="shared" si="7"/>
        <v/>
      </c>
      <c r="E115" s="1" t="str">
        <f t="shared" si="8"/>
        <v/>
      </c>
      <c r="H115" t="str">
        <f t="shared" si="9"/>
        <v/>
      </c>
      <c r="I115" s="1" t="str">
        <f>IFERROR(MIN(I114,L114*(1+Analysis!$Z$30/12)),"")</f>
        <v/>
      </c>
      <c r="J115" s="1" t="str">
        <f>IFERROR(L114*Analysis!$Z$30/12,"")</f>
        <v/>
      </c>
      <c r="K115" s="1" t="str">
        <f t="shared" si="10"/>
        <v/>
      </c>
      <c r="L115" s="1" t="str">
        <f t="shared" si="11"/>
        <v/>
      </c>
    </row>
    <row r="116" spans="1:12" x14ac:dyDescent="0.3">
      <c r="A116" t="str">
        <f t="shared" si="6"/>
        <v/>
      </c>
      <c r="B116" s="1" t="str">
        <f>IFERROR(MIN(B115,E115*(1+Analysis!$Z$30/12)),"")</f>
        <v/>
      </c>
      <c r="C116" s="1" t="str">
        <f>IFERROR(E115*Analysis!$Z$30/12,"")</f>
        <v/>
      </c>
      <c r="D116" s="1" t="str">
        <f t="shared" si="7"/>
        <v/>
      </c>
      <c r="E116" s="1" t="str">
        <f t="shared" si="8"/>
        <v/>
      </c>
      <c r="H116" t="str">
        <f t="shared" si="9"/>
        <v/>
      </c>
      <c r="I116" s="1" t="str">
        <f>IFERROR(MIN(I115,L115*(1+Analysis!$Z$30/12)),"")</f>
        <v/>
      </c>
      <c r="J116" s="1" t="str">
        <f>IFERROR(L115*Analysis!$Z$30/12,"")</f>
        <v/>
      </c>
      <c r="K116" s="1" t="str">
        <f t="shared" si="10"/>
        <v/>
      </c>
      <c r="L116" s="1" t="str">
        <f t="shared" si="11"/>
        <v/>
      </c>
    </row>
    <row r="117" spans="1:12" x14ac:dyDescent="0.3">
      <c r="A117" t="str">
        <f t="shared" si="6"/>
        <v/>
      </c>
      <c r="B117" s="1" t="str">
        <f>IFERROR(MIN(B116,E116*(1+Analysis!$Z$30/12)),"")</f>
        <v/>
      </c>
      <c r="C117" s="1" t="str">
        <f>IFERROR(E116*Analysis!$Z$30/12,"")</f>
        <v/>
      </c>
      <c r="D117" s="1" t="str">
        <f t="shared" si="7"/>
        <v/>
      </c>
      <c r="E117" s="1" t="str">
        <f t="shared" si="8"/>
        <v/>
      </c>
      <c r="H117" t="str">
        <f t="shared" si="9"/>
        <v/>
      </c>
      <c r="I117" s="1" t="str">
        <f>IFERROR(MIN(I116,L116*(1+Analysis!$Z$30/12)),"")</f>
        <v/>
      </c>
      <c r="J117" s="1" t="str">
        <f>IFERROR(L116*Analysis!$Z$30/12,"")</f>
        <v/>
      </c>
      <c r="K117" s="1" t="str">
        <f t="shared" si="10"/>
        <v/>
      </c>
      <c r="L117" s="1" t="str">
        <f t="shared" si="11"/>
        <v/>
      </c>
    </row>
    <row r="118" spans="1:12" x14ac:dyDescent="0.3">
      <c r="A118" t="str">
        <f t="shared" si="6"/>
        <v/>
      </c>
      <c r="B118" s="1" t="str">
        <f>IFERROR(MIN(B117,E117*(1+Analysis!$Z$30/12)),"")</f>
        <v/>
      </c>
      <c r="C118" s="1" t="str">
        <f>IFERROR(E117*Analysis!$Z$30/12,"")</f>
        <v/>
      </c>
      <c r="D118" s="1" t="str">
        <f t="shared" si="7"/>
        <v/>
      </c>
      <c r="E118" s="1" t="str">
        <f t="shared" si="8"/>
        <v/>
      </c>
      <c r="H118" t="str">
        <f t="shared" si="9"/>
        <v/>
      </c>
      <c r="I118" s="1" t="str">
        <f>IFERROR(MIN(I117,L117*(1+Analysis!$Z$30/12)),"")</f>
        <v/>
      </c>
      <c r="J118" s="1" t="str">
        <f>IFERROR(L117*Analysis!$Z$30/12,"")</f>
        <v/>
      </c>
      <c r="K118" s="1" t="str">
        <f t="shared" si="10"/>
        <v/>
      </c>
      <c r="L118" s="1" t="str">
        <f t="shared" si="11"/>
        <v/>
      </c>
    </row>
    <row r="119" spans="1:12" x14ac:dyDescent="0.3">
      <c r="A119" t="str">
        <f t="shared" si="6"/>
        <v/>
      </c>
      <c r="B119" s="1" t="str">
        <f>IFERROR(MIN(B118,E118*(1+Analysis!$Z$30/12)),"")</f>
        <v/>
      </c>
      <c r="C119" s="1" t="str">
        <f>IFERROR(E118*Analysis!$Z$30/12,"")</f>
        <v/>
      </c>
      <c r="D119" s="1" t="str">
        <f t="shared" si="7"/>
        <v/>
      </c>
      <c r="E119" s="1" t="str">
        <f t="shared" si="8"/>
        <v/>
      </c>
      <c r="H119" t="str">
        <f t="shared" si="9"/>
        <v/>
      </c>
      <c r="I119" s="1" t="str">
        <f>IFERROR(MIN(I118,L118*(1+Analysis!$Z$30/12)),"")</f>
        <v/>
      </c>
      <c r="J119" s="1" t="str">
        <f>IFERROR(L118*Analysis!$Z$30/12,"")</f>
        <v/>
      </c>
      <c r="K119" s="1" t="str">
        <f t="shared" si="10"/>
        <v/>
      </c>
      <c r="L119" s="1" t="str">
        <f t="shared" si="11"/>
        <v/>
      </c>
    </row>
    <row r="120" spans="1:12" x14ac:dyDescent="0.3">
      <c r="A120" t="str">
        <f t="shared" si="6"/>
        <v/>
      </c>
      <c r="B120" s="1" t="str">
        <f>IFERROR(MIN(B119,E119*(1+Analysis!$Z$30/12)),"")</f>
        <v/>
      </c>
      <c r="C120" s="1" t="str">
        <f>IFERROR(E119*Analysis!$Z$30/12,"")</f>
        <v/>
      </c>
      <c r="D120" s="1" t="str">
        <f t="shared" si="7"/>
        <v/>
      </c>
      <c r="E120" s="1" t="str">
        <f t="shared" si="8"/>
        <v/>
      </c>
      <c r="H120" t="str">
        <f t="shared" si="9"/>
        <v/>
      </c>
      <c r="I120" s="1" t="str">
        <f>IFERROR(MIN(I119,L119*(1+Analysis!$Z$30/12)),"")</f>
        <v/>
      </c>
      <c r="J120" s="1" t="str">
        <f>IFERROR(L119*Analysis!$Z$30/12,"")</f>
        <v/>
      </c>
      <c r="K120" s="1" t="str">
        <f t="shared" si="10"/>
        <v/>
      </c>
      <c r="L120" s="1" t="str">
        <f t="shared" si="11"/>
        <v/>
      </c>
    </row>
    <row r="121" spans="1:12" x14ac:dyDescent="0.3">
      <c r="A121" t="str">
        <f t="shared" si="6"/>
        <v/>
      </c>
      <c r="B121" s="1" t="str">
        <f>IFERROR(MIN(B120,E120*(1+Analysis!$Z$30/12)),"")</f>
        <v/>
      </c>
      <c r="C121" s="1" t="str">
        <f>IFERROR(E120*Analysis!$Z$30/12,"")</f>
        <v/>
      </c>
      <c r="D121" s="1" t="str">
        <f t="shared" si="7"/>
        <v/>
      </c>
      <c r="E121" s="1" t="str">
        <f t="shared" si="8"/>
        <v/>
      </c>
      <c r="H121" t="str">
        <f t="shared" si="9"/>
        <v/>
      </c>
      <c r="I121" s="1" t="str">
        <f>IFERROR(MIN(I120,L120*(1+Analysis!$Z$30/12)),"")</f>
        <v/>
      </c>
      <c r="J121" s="1" t="str">
        <f>IFERROR(L120*Analysis!$Z$30/12,"")</f>
        <v/>
      </c>
      <c r="K121" s="1" t="str">
        <f t="shared" si="10"/>
        <v/>
      </c>
      <c r="L121" s="1" t="str">
        <f t="shared" si="11"/>
        <v/>
      </c>
    </row>
    <row r="122" spans="1:12" x14ac:dyDescent="0.3">
      <c r="A122" t="str">
        <f t="shared" si="6"/>
        <v/>
      </c>
      <c r="B122" s="1" t="str">
        <f>IFERROR(MIN(B121,E121*(1+Analysis!$Z$30/12)),"")</f>
        <v/>
      </c>
      <c r="C122" s="1" t="str">
        <f>IFERROR(E121*Analysis!$Z$30/12,"")</f>
        <v/>
      </c>
      <c r="D122" s="1" t="str">
        <f t="shared" si="7"/>
        <v/>
      </c>
      <c r="E122" s="1" t="str">
        <f t="shared" si="8"/>
        <v/>
      </c>
      <c r="H122" t="str">
        <f t="shared" si="9"/>
        <v/>
      </c>
      <c r="I122" s="1" t="str">
        <f>IFERROR(MIN(I121,L121*(1+Analysis!$Z$30/12)),"")</f>
        <v/>
      </c>
      <c r="J122" s="1" t="str">
        <f>IFERROR(L121*Analysis!$Z$30/12,"")</f>
        <v/>
      </c>
      <c r="K122" s="1" t="str">
        <f t="shared" si="10"/>
        <v/>
      </c>
      <c r="L122" s="1" t="str">
        <f t="shared" si="11"/>
        <v/>
      </c>
    </row>
    <row r="123" spans="1:12" x14ac:dyDescent="0.3">
      <c r="A123" t="str">
        <f t="shared" si="6"/>
        <v/>
      </c>
      <c r="B123" s="1" t="str">
        <f>IFERROR(MIN(B122,E122*(1+Analysis!$Z$30/12)),"")</f>
        <v/>
      </c>
      <c r="C123" s="1" t="str">
        <f>IFERROR(E122*Analysis!$Z$30/12,"")</f>
        <v/>
      </c>
      <c r="D123" s="1" t="str">
        <f t="shared" si="7"/>
        <v/>
      </c>
      <c r="E123" s="1" t="str">
        <f t="shared" si="8"/>
        <v/>
      </c>
      <c r="H123" t="str">
        <f t="shared" si="9"/>
        <v/>
      </c>
      <c r="I123" s="1" t="str">
        <f>IFERROR(MIN(I122,L122*(1+Analysis!$Z$30/12)),"")</f>
        <v/>
      </c>
      <c r="J123" s="1" t="str">
        <f>IFERROR(L122*Analysis!$Z$30/12,"")</f>
        <v/>
      </c>
      <c r="K123" s="1" t="str">
        <f t="shared" si="10"/>
        <v/>
      </c>
      <c r="L123" s="1" t="str">
        <f t="shared" si="11"/>
        <v/>
      </c>
    </row>
    <row r="124" spans="1:12" x14ac:dyDescent="0.3">
      <c r="A124" t="str">
        <f t="shared" si="6"/>
        <v/>
      </c>
      <c r="B124" s="1" t="str">
        <f>IFERROR(MIN(B123,E123*(1+Analysis!$Z$30/12)),"")</f>
        <v/>
      </c>
      <c r="C124" s="1" t="str">
        <f>IFERROR(E123*Analysis!$Z$30/12,"")</f>
        <v/>
      </c>
      <c r="D124" s="1" t="str">
        <f t="shared" si="7"/>
        <v/>
      </c>
      <c r="E124" s="1" t="str">
        <f t="shared" si="8"/>
        <v/>
      </c>
      <c r="H124" t="str">
        <f t="shared" si="9"/>
        <v/>
      </c>
      <c r="I124" s="1" t="str">
        <f>IFERROR(MIN(I123,L123*(1+Analysis!$Z$30/12)),"")</f>
        <v/>
      </c>
      <c r="J124" s="1" t="str">
        <f>IFERROR(L123*Analysis!$Z$30/12,"")</f>
        <v/>
      </c>
      <c r="K124" s="1" t="str">
        <f t="shared" si="10"/>
        <v/>
      </c>
      <c r="L124" s="1" t="str">
        <f t="shared" si="11"/>
        <v/>
      </c>
    </row>
    <row r="125" spans="1:12" x14ac:dyDescent="0.3">
      <c r="A125" t="str">
        <f t="shared" si="6"/>
        <v/>
      </c>
      <c r="B125" s="1" t="str">
        <f>IFERROR(MIN(B124,E124*(1+Analysis!$Z$30/12)),"")</f>
        <v/>
      </c>
      <c r="C125" s="1" t="str">
        <f>IFERROR(E124*Analysis!$Z$30/12,"")</f>
        <v/>
      </c>
      <c r="D125" s="1" t="str">
        <f t="shared" si="7"/>
        <v/>
      </c>
      <c r="E125" s="1" t="str">
        <f t="shared" si="8"/>
        <v/>
      </c>
      <c r="H125" t="str">
        <f t="shared" si="9"/>
        <v/>
      </c>
      <c r="I125" s="1" t="str">
        <f>IFERROR(MIN(I124,L124*(1+Analysis!$Z$30/12)),"")</f>
        <v/>
      </c>
      <c r="J125" s="1" t="str">
        <f>IFERROR(L124*Analysis!$Z$30/12,"")</f>
        <v/>
      </c>
      <c r="K125" s="1" t="str">
        <f t="shared" si="10"/>
        <v/>
      </c>
      <c r="L125" s="1" t="str">
        <f t="shared" si="11"/>
        <v/>
      </c>
    </row>
    <row r="126" spans="1:12" x14ac:dyDescent="0.3">
      <c r="A126" t="str">
        <f t="shared" si="6"/>
        <v/>
      </c>
      <c r="B126" s="1" t="str">
        <f>IFERROR(MIN(B125,E125*(1+Analysis!$Z$30/12)),"")</f>
        <v/>
      </c>
      <c r="C126" s="1" t="str">
        <f>IFERROR(E125*Analysis!$Z$30/12,"")</f>
        <v/>
      </c>
      <c r="D126" s="1" t="str">
        <f t="shared" si="7"/>
        <v/>
      </c>
      <c r="E126" s="1" t="str">
        <f t="shared" si="8"/>
        <v/>
      </c>
      <c r="H126" t="str">
        <f t="shared" si="9"/>
        <v/>
      </c>
      <c r="I126" s="1" t="str">
        <f>IFERROR(MIN(I125,L125*(1+Analysis!$Z$30/12)),"")</f>
        <v/>
      </c>
      <c r="J126" s="1" t="str">
        <f>IFERROR(L125*Analysis!$Z$30/12,"")</f>
        <v/>
      </c>
      <c r="K126" s="1" t="str">
        <f t="shared" si="10"/>
        <v/>
      </c>
      <c r="L126" s="1" t="str">
        <f t="shared" si="11"/>
        <v/>
      </c>
    </row>
    <row r="127" spans="1:12" x14ac:dyDescent="0.3">
      <c r="A127" t="str">
        <f t="shared" si="6"/>
        <v/>
      </c>
      <c r="B127" s="1" t="str">
        <f>IFERROR(MIN(B126,E126*(1+Analysis!$Z$30/12)),"")</f>
        <v/>
      </c>
      <c r="C127" s="1" t="str">
        <f>IFERROR(E126*Analysis!$Z$30/12,"")</f>
        <v/>
      </c>
      <c r="D127" s="1" t="str">
        <f t="shared" si="7"/>
        <v/>
      </c>
      <c r="E127" s="1" t="str">
        <f t="shared" si="8"/>
        <v/>
      </c>
      <c r="H127" t="str">
        <f t="shared" si="9"/>
        <v/>
      </c>
      <c r="I127" s="1" t="str">
        <f>IFERROR(MIN(I126,L126*(1+Analysis!$Z$30/12)),"")</f>
        <v/>
      </c>
      <c r="J127" s="1" t="str">
        <f>IFERROR(L126*Analysis!$Z$30/12,"")</f>
        <v/>
      </c>
      <c r="K127" s="1" t="str">
        <f t="shared" si="10"/>
        <v/>
      </c>
      <c r="L127" s="1" t="str">
        <f t="shared" si="11"/>
        <v/>
      </c>
    </row>
    <row r="128" spans="1:12" x14ac:dyDescent="0.3">
      <c r="A128" t="str">
        <f t="shared" si="6"/>
        <v/>
      </c>
      <c r="B128" s="1" t="str">
        <f>IFERROR(MIN(B127,E127*(1+Analysis!$Z$30/12)),"")</f>
        <v/>
      </c>
      <c r="C128" s="1" t="str">
        <f>IFERROR(E127*Analysis!$Z$30/12,"")</f>
        <v/>
      </c>
      <c r="D128" s="1" t="str">
        <f t="shared" si="7"/>
        <v/>
      </c>
      <c r="E128" s="1" t="str">
        <f t="shared" si="8"/>
        <v/>
      </c>
      <c r="H128" t="str">
        <f t="shared" si="9"/>
        <v/>
      </c>
      <c r="I128" s="1" t="str">
        <f>IFERROR(MIN(I127,L127*(1+Analysis!$Z$30/12)),"")</f>
        <v/>
      </c>
      <c r="J128" s="1" t="str">
        <f>IFERROR(L127*Analysis!$Z$30/12,"")</f>
        <v/>
      </c>
      <c r="K128" s="1" t="str">
        <f t="shared" si="10"/>
        <v/>
      </c>
      <c r="L128" s="1" t="str">
        <f t="shared" si="11"/>
        <v/>
      </c>
    </row>
    <row r="129" spans="1:12" x14ac:dyDescent="0.3">
      <c r="A129" t="str">
        <f t="shared" si="6"/>
        <v/>
      </c>
      <c r="B129" s="1" t="str">
        <f>IFERROR(MIN(B128,E128*(1+Analysis!$Z$30/12)),"")</f>
        <v/>
      </c>
      <c r="C129" s="1" t="str">
        <f>IFERROR(E128*Analysis!$Z$30/12,"")</f>
        <v/>
      </c>
      <c r="D129" s="1" t="str">
        <f t="shared" si="7"/>
        <v/>
      </c>
      <c r="E129" s="1" t="str">
        <f t="shared" si="8"/>
        <v/>
      </c>
      <c r="H129" t="str">
        <f t="shared" si="9"/>
        <v/>
      </c>
      <c r="I129" s="1" t="str">
        <f>IFERROR(MIN(I128,L128*(1+Analysis!$Z$30/12)),"")</f>
        <v/>
      </c>
      <c r="J129" s="1" t="str">
        <f>IFERROR(L128*Analysis!$Z$30/12,"")</f>
        <v/>
      </c>
      <c r="K129" s="1" t="str">
        <f t="shared" si="10"/>
        <v/>
      </c>
      <c r="L129" s="1" t="str">
        <f t="shared" si="11"/>
        <v/>
      </c>
    </row>
    <row r="130" spans="1:12" x14ac:dyDescent="0.3">
      <c r="A130" t="str">
        <f t="shared" si="6"/>
        <v/>
      </c>
      <c r="B130" s="1" t="str">
        <f>IFERROR(MIN(B129,E129*(1+Analysis!$Z$30/12)),"")</f>
        <v/>
      </c>
      <c r="C130" s="1" t="str">
        <f>IFERROR(E129*Analysis!$Z$30/12,"")</f>
        <v/>
      </c>
      <c r="D130" s="1" t="str">
        <f t="shared" si="7"/>
        <v/>
      </c>
      <c r="E130" s="1" t="str">
        <f t="shared" si="8"/>
        <v/>
      </c>
      <c r="H130" t="str">
        <f t="shared" si="9"/>
        <v/>
      </c>
      <c r="I130" s="1" t="str">
        <f>IFERROR(MIN(I129,L129*(1+Analysis!$Z$30/12)),"")</f>
        <v/>
      </c>
      <c r="J130" s="1" t="str">
        <f>IFERROR(L129*Analysis!$Z$30/12,"")</f>
        <v/>
      </c>
      <c r="K130" s="1" t="str">
        <f t="shared" si="10"/>
        <v/>
      </c>
      <c r="L130" s="1" t="str">
        <f t="shared" si="11"/>
        <v/>
      </c>
    </row>
    <row r="131" spans="1:12" x14ac:dyDescent="0.3">
      <c r="A131" t="str">
        <f t="shared" si="6"/>
        <v/>
      </c>
      <c r="B131" s="1" t="str">
        <f>IFERROR(MIN(B130,E130*(1+Analysis!$Z$30/12)),"")</f>
        <v/>
      </c>
      <c r="C131" s="1" t="str">
        <f>IFERROR(E130*Analysis!$Z$30/12,"")</f>
        <v/>
      </c>
      <c r="D131" s="1" t="str">
        <f t="shared" si="7"/>
        <v/>
      </c>
      <c r="E131" s="1" t="str">
        <f t="shared" si="8"/>
        <v/>
      </c>
      <c r="H131" t="str">
        <f t="shared" si="9"/>
        <v/>
      </c>
      <c r="I131" s="1" t="str">
        <f>IFERROR(MIN(I130,L130*(1+Analysis!$Z$30/12)),"")</f>
        <v/>
      </c>
      <c r="J131" s="1" t="str">
        <f>IFERROR(L130*Analysis!$Z$30/12,"")</f>
        <v/>
      </c>
      <c r="K131" s="1" t="str">
        <f t="shared" si="10"/>
        <v/>
      </c>
      <c r="L131" s="1" t="str">
        <f t="shared" si="11"/>
        <v/>
      </c>
    </row>
    <row r="132" spans="1:12" x14ac:dyDescent="0.3">
      <c r="A132" t="str">
        <f t="shared" si="6"/>
        <v/>
      </c>
      <c r="B132" s="1" t="str">
        <f>IFERROR(MIN(B131,E131*(1+Analysis!$Z$30/12)),"")</f>
        <v/>
      </c>
      <c r="C132" s="1" t="str">
        <f>IFERROR(E131*Analysis!$Z$30/12,"")</f>
        <v/>
      </c>
      <c r="D132" s="1" t="str">
        <f t="shared" si="7"/>
        <v/>
      </c>
      <c r="E132" s="1" t="str">
        <f t="shared" si="8"/>
        <v/>
      </c>
      <c r="H132" t="str">
        <f t="shared" si="9"/>
        <v/>
      </c>
      <c r="I132" s="1" t="str">
        <f>IFERROR(MIN(I131,L131*(1+Analysis!$Z$30/12)),"")</f>
        <v/>
      </c>
      <c r="J132" s="1" t="str">
        <f>IFERROR(L131*Analysis!$Z$30/12,"")</f>
        <v/>
      </c>
      <c r="K132" s="1" t="str">
        <f t="shared" si="10"/>
        <v/>
      </c>
      <c r="L132" s="1" t="str">
        <f t="shared" si="11"/>
        <v/>
      </c>
    </row>
    <row r="133" spans="1:12" x14ac:dyDescent="0.3">
      <c r="A133" t="str">
        <f t="shared" si="6"/>
        <v/>
      </c>
      <c r="B133" s="1" t="str">
        <f>IFERROR(MIN(B132,E132*(1+Analysis!$Z$30/12)),"")</f>
        <v/>
      </c>
      <c r="C133" s="1" t="str">
        <f>IFERROR(E132*Analysis!$Z$30/12,"")</f>
        <v/>
      </c>
      <c r="D133" s="1" t="str">
        <f t="shared" si="7"/>
        <v/>
      </c>
      <c r="E133" s="1" t="str">
        <f t="shared" si="8"/>
        <v/>
      </c>
      <c r="H133" t="str">
        <f t="shared" si="9"/>
        <v/>
      </c>
      <c r="I133" s="1" t="str">
        <f>IFERROR(MIN(I132,L132*(1+Analysis!$Z$30/12)),"")</f>
        <v/>
      </c>
      <c r="J133" s="1" t="str">
        <f>IFERROR(L132*Analysis!$Z$30/12,"")</f>
        <v/>
      </c>
      <c r="K133" s="1" t="str">
        <f t="shared" si="10"/>
        <v/>
      </c>
      <c r="L133" s="1" t="str">
        <f t="shared" si="11"/>
        <v/>
      </c>
    </row>
    <row r="134" spans="1:12" x14ac:dyDescent="0.3">
      <c r="A134" t="str">
        <f t="shared" si="6"/>
        <v/>
      </c>
      <c r="B134" s="1" t="str">
        <f>IFERROR(MIN(B133,E133*(1+Analysis!$Z$30/12)),"")</f>
        <v/>
      </c>
      <c r="C134" s="1" t="str">
        <f>IFERROR(E133*Analysis!$Z$30/12,"")</f>
        <v/>
      </c>
      <c r="D134" s="1" t="str">
        <f t="shared" si="7"/>
        <v/>
      </c>
      <c r="E134" s="1" t="str">
        <f t="shared" si="8"/>
        <v/>
      </c>
      <c r="H134" t="str">
        <f t="shared" si="9"/>
        <v/>
      </c>
      <c r="I134" s="1" t="str">
        <f>IFERROR(MIN(I133,L133*(1+Analysis!$Z$30/12)),"")</f>
        <v/>
      </c>
      <c r="J134" s="1" t="str">
        <f>IFERROR(L133*Analysis!$Z$30/12,"")</f>
        <v/>
      </c>
      <c r="K134" s="1" t="str">
        <f t="shared" si="10"/>
        <v/>
      </c>
      <c r="L134" s="1" t="str">
        <f t="shared" si="11"/>
        <v/>
      </c>
    </row>
    <row r="135" spans="1:12" x14ac:dyDescent="0.3">
      <c r="A135" t="str">
        <f t="shared" ref="A135:A198" si="12">IF(B135="","",A134+1)</f>
        <v/>
      </c>
      <c r="B135" s="1" t="str">
        <f>IFERROR(MIN(B134,E134*(1+Analysis!$Z$30/12)),"")</f>
        <v/>
      </c>
      <c r="C135" s="1" t="str">
        <f>IFERROR(E134*Analysis!$Z$30/12,"")</f>
        <v/>
      </c>
      <c r="D135" s="1" t="str">
        <f t="shared" ref="D135:D198" si="13">IFERROR(B135-C135,"")</f>
        <v/>
      </c>
      <c r="E135" s="1" t="str">
        <f t="shared" ref="E135:E198" si="14">IFERROR(IF(E134-D135=0,"",ROUND(E134-D135,2)),"")</f>
        <v/>
      </c>
      <c r="H135" t="str">
        <f t="shared" ref="H135:H198" si="15">IF(I135="","",H134+1)</f>
        <v/>
      </c>
      <c r="I135" s="1" t="str">
        <f>IFERROR(MIN(I134,L134*(1+Analysis!$Z$30/12)),"")</f>
        <v/>
      </c>
      <c r="J135" s="1" t="str">
        <f>IFERROR(L134*Analysis!$Z$30/12,"")</f>
        <v/>
      </c>
      <c r="K135" s="1" t="str">
        <f t="shared" ref="K135:K198" si="16">IFERROR(I135-J135,"")</f>
        <v/>
      </c>
      <c r="L135" s="1" t="str">
        <f t="shared" ref="L135:L198" si="17">IFERROR(IF(L134-K135=0,"",ROUND(L134-K135,2)),"")</f>
        <v/>
      </c>
    </row>
    <row r="136" spans="1:12" x14ac:dyDescent="0.3">
      <c r="A136" t="str">
        <f t="shared" si="12"/>
        <v/>
      </c>
      <c r="B136" s="1" t="str">
        <f>IFERROR(MIN(B135,E135*(1+Analysis!$Z$30/12)),"")</f>
        <v/>
      </c>
      <c r="C136" s="1" t="str">
        <f>IFERROR(E135*Analysis!$Z$30/12,"")</f>
        <v/>
      </c>
      <c r="D136" s="1" t="str">
        <f t="shared" si="13"/>
        <v/>
      </c>
      <c r="E136" s="1" t="str">
        <f t="shared" si="14"/>
        <v/>
      </c>
      <c r="H136" t="str">
        <f t="shared" si="15"/>
        <v/>
      </c>
      <c r="I136" s="1" t="str">
        <f>IFERROR(MIN(I135,L135*(1+Analysis!$Z$30/12)),"")</f>
        <v/>
      </c>
      <c r="J136" s="1" t="str">
        <f>IFERROR(L135*Analysis!$Z$30/12,"")</f>
        <v/>
      </c>
      <c r="K136" s="1" t="str">
        <f t="shared" si="16"/>
        <v/>
      </c>
      <c r="L136" s="1" t="str">
        <f t="shared" si="17"/>
        <v/>
      </c>
    </row>
    <row r="137" spans="1:12" x14ac:dyDescent="0.3">
      <c r="A137" t="str">
        <f t="shared" si="12"/>
        <v/>
      </c>
      <c r="B137" s="1" t="str">
        <f>IFERROR(MIN(B136,E136*(1+Analysis!$Z$30/12)),"")</f>
        <v/>
      </c>
      <c r="C137" s="1" t="str">
        <f>IFERROR(E136*Analysis!$Z$30/12,"")</f>
        <v/>
      </c>
      <c r="D137" s="1" t="str">
        <f t="shared" si="13"/>
        <v/>
      </c>
      <c r="E137" s="1" t="str">
        <f t="shared" si="14"/>
        <v/>
      </c>
      <c r="H137" t="str">
        <f t="shared" si="15"/>
        <v/>
      </c>
      <c r="I137" s="1" t="str">
        <f>IFERROR(MIN(I136,L136*(1+Analysis!$Z$30/12)),"")</f>
        <v/>
      </c>
      <c r="J137" s="1" t="str">
        <f>IFERROR(L136*Analysis!$Z$30/12,"")</f>
        <v/>
      </c>
      <c r="K137" s="1" t="str">
        <f t="shared" si="16"/>
        <v/>
      </c>
      <c r="L137" s="1" t="str">
        <f t="shared" si="17"/>
        <v/>
      </c>
    </row>
    <row r="138" spans="1:12" x14ac:dyDescent="0.3">
      <c r="A138" t="str">
        <f t="shared" si="12"/>
        <v/>
      </c>
      <c r="B138" s="1" t="str">
        <f>IFERROR(MIN(B137,E137*(1+Analysis!$Z$30/12)),"")</f>
        <v/>
      </c>
      <c r="C138" s="1" t="str">
        <f>IFERROR(E137*Analysis!$Z$30/12,"")</f>
        <v/>
      </c>
      <c r="D138" s="1" t="str">
        <f t="shared" si="13"/>
        <v/>
      </c>
      <c r="E138" s="1" t="str">
        <f t="shared" si="14"/>
        <v/>
      </c>
      <c r="H138" t="str">
        <f t="shared" si="15"/>
        <v/>
      </c>
      <c r="I138" s="1" t="str">
        <f>IFERROR(MIN(I137,L137*(1+Analysis!$Z$30/12)),"")</f>
        <v/>
      </c>
      <c r="J138" s="1" t="str">
        <f>IFERROR(L137*Analysis!$Z$30/12,"")</f>
        <v/>
      </c>
      <c r="K138" s="1" t="str">
        <f t="shared" si="16"/>
        <v/>
      </c>
      <c r="L138" s="1" t="str">
        <f t="shared" si="17"/>
        <v/>
      </c>
    </row>
    <row r="139" spans="1:12" x14ac:dyDescent="0.3">
      <c r="A139" t="str">
        <f t="shared" si="12"/>
        <v/>
      </c>
      <c r="B139" s="1" t="str">
        <f>IFERROR(MIN(B138,E138*(1+Analysis!$Z$30/12)),"")</f>
        <v/>
      </c>
      <c r="C139" s="1" t="str">
        <f>IFERROR(E138*Analysis!$Z$30/12,"")</f>
        <v/>
      </c>
      <c r="D139" s="1" t="str">
        <f t="shared" si="13"/>
        <v/>
      </c>
      <c r="E139" s="1" t="str">
        <f t="shared" si="14"/>
        <v/>
      </c>
      <c r="H139" t="str">
        <f t="shared" si="15"/>
        <v/>
      </c>
      <c r="I139" s="1" t="str">
        <f>IFERROR(MIN(I138,L138*(1+Analysis!$Z$30/12)),"")</f>
        <v/>
      </c>
      <c r="J139" s="1" t="str">
        <f>IFERROR(L138*Analysis!$Z$30/12,"")</f>
        <v/>
      </c>
      <c r="K139" s="1" t="str">
        <f t="shared" si="16"/>
        <v/>
      </c>
      <c r="L139" s="1" t="str">
        <f t="shared" si="17"/>
        <v/>
      </c>
    </row>
    <row r="140" spans="1:12" x14ac:dyDescent="0.3">
      <c r="A140" t="str">
        <f t="shared" si="12"/>
        <v/>
      </c>
      <c r="B140" s="1" t="str">
        <f>IFERROR(MIN(B139,E139*(1+Analysis!$Z$30/12)),"")</f>
        <v/>
      </c>
      <c r="C140" s="1" t="str">
        <f>IFERROR(E139*Analysis!$Z$30/12,"")</f>
        <v/>
      </c>
      <c r="D140" s="1" t="str">
        <f t="shared" si="13"/>
        <v/>
      </c>
      <c r="E140" s="1" t="str">
        <f t="shared" si="14"/>
        <v/>
      </c>
      <c r="H140" t="str">
        <f t="shared" si="15"/>
        <v/>
      </c>
      <c r="I140" s="1" t="str">
        <f>IFERROR(MIN(I139,L139*(1+Analysis!$Z$30/12)),"")</f>
        <v/>
      </c>
      <c r="J140" s="1" t="str">
        <f>IFERROR(L139*Analysis!$Z$30/12,"")</f>
        <v/>
      </c>
      <c r="K140" s="1" t="str">
        <f t="shared" si="16"/>
        <v/>
      </c>
      <c r="L140" s="1" t="str">
        <f t="shared" si="17"/>
        <v/>
      </c>
    </row>
    <row r="141" spans="1:12" x14ac:dyDescent="0.3">
      <c r="A141" t="str">
        <f t="shared" si="12"/>
        <v/>
      </c>
      <c r="B141" s="1" t="str">
        <f>IFERROR(MIN(B140,E140*(1+Analysis!$Z$30/12)),"")</f>
        <v/>
      </c>
      <c r="C141" s="1" t="str">
        <f>IFERROR(E140*Analysis!$Z$30/12,"")</f>
        <v/>
      </c>
      <c r="D141" s="1" t="str">
        <f t="shared" si="13"/>
        <v/>
      </c>
      <c r="E141" s="1" t="str">
        <f t="shared" si="14"/>
        <v/>
      </c>
      <c r="H141" t="str">
        <f t="shared" si="15"/>
        <v/>
      </c>
      <c r="I141" s="1" t="str">
        <f>IFERROR(MIN(I140,L140*(1+Analysis!$Z$30/12)),"")</f>
        <v/>
      </c>
      <c r="J141" s="1" t="str">
        <f>IFERROR(L140*Analysis!$Z$30/12,"")</f>
        <v/>
      </c>
      <c r="K141" s="1" t="str">
        <f t="shared" si="16"/>
        <v/>
      </c>
      <c r="L141" s="1" t="str">
        <f t="shared" si="17"/>
        <v/>
      </c>
    </row>
    <row r="142" spans="1:12" x14ac:dyDescent="0.3">
      <c r="A142" t="str">
        <f t="shared" si="12"/>
        <v/>
      </c>
      <c r="B142" s="1" t="str">
        <f>IFERROR(MIN(B141,E141*(1+Analysis!$Z$30/12)),"")</f>
        <v/>
      </c>
      <c r="C142" s="1" t="str">
        <f>IFERROR(E141*Analysis!$Z$30/12,"")</f>
        <v/>
      </c>
      <c r="D142" s="1" t="str">
        <f t="shared" si="13"/>
        <v/>
      </c>
      <c r="E142" s="1" t="str">
        <f t="shared" si="14"/>
        <v/>
      </c>
      <c r="H142" t="str">
        <f t="shared" si="15"/>
        <v/>
      </c>
      <c r="I142" s="1" t="str">
        <f>IFERROR(MIN(I141,L141*(1+Analysis!$Z$30/12)),"")</f>
        <v/>
      </c>
      <c r="J142" s="1" t="str">
        <f>IFERROR(L141*Analysis!$Z$30/12,"")</f>
        <v/>
      </c>
      <c r="K142" s="1" t="str">
        <f t="shared" si="16"/>
        <v/>
      </c>
      <c r="L142" s="1" t="str">
        <f t="shared" si="17"/>
        <v/>
      </c>
    </row>
    <row r="143" spans="1:12" x14ac:dyDescent="0.3">
      <c r="A143" t="str">
        <f t="shared" si="12"/>
        <v/>
      </c>
      <c r="B143" s="1" t="str">
        <f>IFERROR(MIN(B142,E142*(1+Analysis!$Z$30/12)),"")</f>
        <v/>
      </c>
      <c r="C143" s="1" t="str">
        <f>IFERROR(E142*Analysis!$Z$30/12,"")</f>
        <v/>
      </c>
      <c r="D143" s="1" t="str">
        <f t="shared" si="13"/>
        <v/>
      </c>
      <c r="E143" s="1" t="str">
        <f t="shared" si="14"/>
        <v/>
      </c>
      <c r="H143" t="str">
        <f t="shared" si="15"/>
        <v/>
      </c>
      <c r="I143" s="1" t="str">
        <f>IFERROR(MIN(I142,L142*(1+Analysis!$Z$30/12)),"")</f>
        <v/>
      </c>
      <c r="J143" s="1" t="str">
        <f>IFERROR(L142*Analysis!$Z$30/12,"")</f>
        <v/>
      </c>
      <c r="K143" s="1" t="str">
        <f t="shared" si="16"/>
        <v/>
      </c>
      <c r="L143" s="1" t="str">
        <f t="shared" si="17"/>
        <v/>
      </c>
    </row>
    <row r="144" spans="1:12" x14ac:dyDescent="0.3">
      <c r="A144" t="str">
        <f t="shared" si="12"/>
        <v/>
      </c>
      <c r="B144" s="1" t="str">
        <f>IFERROR(MIN(B143,E143*(1+Analysis!$Z$30/12)),"")</f>
        <v/>
      </c>
      <c r="C144" s="1" t="str">
        <f>IFERROR(E143*Analysis!$Z$30/12,"")</f>
        <v/>
      </c>
      <c r="D144" s="1" t="str">
        <f t="shared" si="13"/>
        <v/>
      </c>
      <c r="E144" s="1" t="str">
        <f t="shared" si="14"/>
        <v/>
      </c>
      <c r="H144" t="str">
        <f t="shared" si="15"/>
        <v/>
      </c>
      <c r="I144" s="1" t="str">
        <f>IFERROR(MIN(I143,L143*(1+Analysis!$Z$30/12)),"")</f>
        <v/>
      </c>
      <c r="J144" s="1" t="str">
        <f>IFERROR(L143*Analysis!$Z$30/12,"")</f>
        <v/>
      </c>
      <c r="K144" s="1" t="str">
        <f t="shared" si="16"/>
        <v/>
      </c>
      <c r="L144" s="1" t="str">
        <f t="shared" si="17"/>
        <v/>
      </c>
    </row>
    <row r="145" spans="1:12" x14ac:dyDescent="0.3">
      <c r="A145" t="str">
        <f t="shared" si="12"/>
        <v/>
      </c>
      <c r="B145" s="1" t="str">
        <f>IFERROR(MIN(B144,E144*(1+Analysis!$Z$30/12)),"")</f>
        <v/>
      </c>
      <c r="C145" s="1" t="str">
        <f>IFERROR(E144*Analysis!$Z$30/12,"")</f>
        <v/>
      </c>
      <c r="D145" s="1" t="str">
        <f t="shared" si="13"/>
        <v/>
      </c>
      <c r="E145" s="1" t="str">
        <f t="shared" si="14"/>
        <v/>
      </c>
      <c r="H145" t="str">
        <f t="shared" si="15"/>
        <v/>
      </c>
      <c r="I145" s="1" t="str">
        <f>IFERROR(MIN(I144,L144*(1+Analysis!$Z$30/12)),"")</f>
        <v/>
      </c>
      <c r="J145" s="1" t="str">
        <f>IFERROR(L144*Analysis!$Z$30/12,"")</f>
        <v/>
      </c>
      <c r="K145" s="1" t="str">
        <f t="shared" si="16"/>
        <v/>
      </c>
      <c r="L145" s="1" t="str">
        <f t="shared" si="17"/>
        <v/>
      </c>
    </row>
    <row r="146" spans="1:12" x14ac:dyDescent="0.3">
      <c r="A146" t="str">
        <f t="shared" si="12"/>
        <v/>
      </c>
      <c r="B146" s="1" t="str">
        <f>IFERROR(MIN(B145,E145*(1+Analysis!$Z$30/12)),"")</f>
        <v/>
      </c>
      <c r="C146" s="1" t="str">
        <f>IFERROR(E145*Analysis!$Z$30/12,"")</f>
        <v/>
      </c>
      <c r="D146" s="1" t="str">
        <f t="shared" si="13"/>
        <v/>
      </c>
      <c r="E146" s="1" t="str">
        <f t="shared" si="14"/>
        <v/>
      </c>
      <c r="H146" t="str">
        <f t="shared" si="15"/>
        <v/>
      </c>
      <c r="I146" s="1" t="str">
        <f>IFERROR(MIN(I145,L145*(1+Analysis!$Z$30/12)),"")</f>
        <v/>
      </c>
      <c r="J146" s="1" t="str">
        <f>IFERROR(L145*Analysis!$Z$30/12,"")</f>
        <v/>
      </c>
      <c r="K146" s="1" t="str">
        <f t="shared" si="16"/>
        <v/>
      </c>
      <c r="L146" s="1" t="str">
        <f t="shared" si="17"/>
        <v/>
      </c>
    </row>
    <row r="147" spans="1:12" x14ac:dyDescent="0.3">
      <c r="A147" t="str">
        <f t="shared" si="12"/>
        <v/>
      </c>
      <c r="B147" s="1" t="str">
        <f>IFERROR(MIN(B146,E146*(1+Analysis!$Z$30/12)),"")</f>
        <v/>
      </c>
      <c r="C147" s="1" t="str">
        <f>IFERROR(E146*Analysis!$Z$30/12,"")</f>
        <v/>
      </c>
      <c r="D147" s="1" t="str">
        <f t="shared" si="13"/>
        <v/>
      </c>
      <c r="E147" s="1" t="str">
        <f t="shared" si="14"/>
        <v/>
      </c>
      <c r="H147" t="str">
        <f t="shared" si="15"/>
        <v/>
      </c>
      <c r="I147" s="1" t="str">
        <f>IFERROR(MIN(I146,L146*(1+Analysis!$Z$30/12)),"")</f>
        <v/>
      </c>
      <c r="J147" s="1" t="str">
        <f>IFERROR(L146*Analysis!$Z$30/12,"")</f>
        <v/>
      </c>
      <c r="K147" s="1" t="str">
        <f t="shared" si="16"/>
        <v/>
      </c>
      <c r="L147" s="1" t="str">
        <f t="shared" si="17"/>
        <v/>
      </c>
    </row>
    <row r="148" spans="1:12" x14ac:dyDescent="0.3">
      <c r="A148" t="str">
        <f t="shared" si="12"/>
        <v/>
      </c>
      <c r="B148" s="1" t="str">
        <f>IFERROR(MIN(B147,E147*(1+Analysis!$Z$30/12)),"")</f>
        <v/>
      </c>
      <c r="C148" s="1" t="str">
        <f>IFERROR(E147*Analysis!$Z$30/12,"")</f>
        <v/>
      </c>
      <c r="D148" s="1" t="str">
        <f t="shared" si="13"/>
        <v/>
      </c>
      <c r="E148" s="1" t="str">
        <f t="shared" si="14"/>
        <v/>
      </c>
      <c r="H148" t="str">
        <f t="shared" si="15"/>
        <v/>
      </c>
      <c r="I148" s="1" t="str">
        <f>IFERROR(MIN(I147,L147*(1+Analysis!$Z$30/12)),"")</f>
        <v/>
      </c>
      <c r="J148" s="1" t="str">
        <f>IFERROR(L147*Analysis!$Z$30/12,"")</f>
        <v/>
      </c>
      <c r="K148" s="1" t="str">
        <f t="shared" si="16"/>
        <v/>
      </c>
      <c r="L148" s="1" t="str">
        <f t="shared" si="17"/>
        <v/>
      </c>
    </row>
    <row r="149" spans="1:12" x14ac:dyDescent="0.3">
      <c r="A149" t="str">
        <f t="shared" si="12"/>
        <v/>
      </c>
      <c r="B149" s="1" t="str">
        <f>IFERROR(MIN(B148,E148*(1+Analysis!$Z$30/12)),"")</f>
        <v/>
      </c>
      <c r="C149" s="1" t="str">
        <f>IFERROR(E148*Analysis!$Z$30/12,"")</f>
        <v/>
      </c>
      <c r="D149" s="1" t="str">
        <f t="shared" si="13"/>
        <v/>
      </c>
      <c r="E149" s="1" t="str">
        <f t="shared" si="14"/>
        <v/>
      </c>
      <c r="H149" t="str">
        <f t="shared" si="15"/>
        <v/>
      </c>
      <c r="I149" s="1" t="str">
        <f>IFERROR(MIN(I148,L148*(1+Analysis!$Z$30/12)),"")</f>
        <v/>
      </c>
      <c r="J149" s="1" t="str">
        <f>IFERROR(L148*Analysis!$Z$30/12,"")</f>
        <v/>
      </c>
      <c r="K149" s="1" t="str">
        <f t="shared" si="16"/>
        <v/>
      </c>
      <c r="L149" s="1" t="str">
        <f t="shared" si="17"/>
        <v/>
      </c>
    </row>
    <row r="150" spans="1:12" x14ac:dyDescent="0.3">
      <c r="A150" t="str">
        <f t="shared" si="12"/>
        <v/>
      </c>
      <c r="B150" s="1" t="str">
        <f>IFERROR(MIN(B149,E149*(1+Analysis!$Z$30/12)),"")</f>
        <v/>
      </c>
      <c r="C150" s="1" t="str">
        <f>IFERROR(E149*Analysis!$Z$30/12,"")</f>
        <v/>
      </c>
      <c r="D150" s="1" t="str">
        <f t="shared" si="13"/>
        <v/>
      </c>
      <c r="E150" s="1" t="str">
        <f t="shared" si="14"/>
        <v/>
      </c>
      <c r="H150" t="str">
        <f t="shared" si="15"/>
        <v/>
      </c>
      <c r="I150" s="1" t="str">
        <f>IFERROR(MIN(I149,L149*(1+Analysis!$Z$30/12)),"")</f>
        <v/>
      </c>
      <c r="J150" s="1" t="str">
        <f>IFERROR(L149*Analysis!$Z$30/12,"")</f>
        <v/>
      </c>
      <c r="K150" s="1" t="str">
        <f t="shared" si="16"/>
        <v/>
      </c>
      <c r="L150" s="1" t="str">
        <f t="shared" si="17"/>
        <v/>
      </c>
    </row>
    <row r="151" spans="1:12" x14ac:dyDescent="0.3">
      <c r="A151" t="str">
        <f t="shared" si="12"/>
        <v/>
      </c>
      <c r="B151" s="1" t="str">
        <f>IFERROR(MIN(B150,E150*(1+Analysis!$Z$30/12)),"")</f>
        <v/>
      </c>
      <c r="C151" s="1" t="str">
        <f>IFERROR(E150*Analysis!$Z$30/12,"")</f>
        <v/>
      </c>
      <c r="D151" s="1" t="str">
        <f t="shared" si="13"/>
        <v/>
      </c>
      <c r="E151" s="1" t="str">
        <f t="shared" si="14"/>
        <v/>
      </c>
      <c r="H151" t="str">
        <f t="shared" si="15"/>
        <v/>
      </c>
      <c r="I151" s="1" t="str">
        <f>IFERROR(MIN(I150,L150*(1+Analysis!$Z$30/12)),"")</f>
        <v/>
      </c>
      <c r="J151" s="1" t="str">
        <f>IFERROR(L150*Analysis!$Z$30/12,"")</f>
        <v/>
      </c>
      <c r="K151" s="1" t="str">
        <f t="shared" si="16"/>
        <v/>
      </c>
      <c r="L151" s="1" t="str">
        <f t="shared" si="17"/>
        <v/>
      </c>
    </row>
    <row r="152" spans="1:12" x14ac:dyDescent="0.3">
      <c r="A152" t="str">
        <f t="shared" si="12"/>
        <v/>
      </c>
      <c r="B152" s="1" t="str">
        <f>IFERROR(MIN(B151,E151*(1+Analysis!$Z$30/12)),"")</f>
        <v/>
      </c>
      <c r="C152" s="1" t="str">
        <f>IFERROR(E151*Analysis!$Z$30/12,"")</f>
        <v/>
      </c>
      <c r="D152" s="1" t="str">
        <f t="shared" si="13"/>
        <v/>
      </c>
      <c r="E152" s="1" t="str">
        <f t="shared" si="14"/>
        <v/>
      </c>
      <c r="H152" t="str">
        <f t="shared" si="15"/>
        <v/>
      </c>
      <c r="I152" s="1" t="str">
        <f>IFERROR(MIN(I151,L151*(1+Analysis!$Z$30/12)),"")</f>
        <v/>
      </c>
      <c r="J152" s="1" t="str">
        <f>IFERROR(L151*Analysis!$Z$30/12,"")</f>
        <v/>
      </c>
      <c r="K152" s="1" t="str">
        <f t="shared" si="16"/>
        <v/>
      </c>
      <c r="L152" s="1" t="str">
        <f t="shared" si="17"/>
        <v/>
      </c>
    </row>
    <row r="153" spans="1:12" x14ac:dyDescent="0.3">
      <c r="A153" t="str">
        <f t="shared" si="12"/>
        <v/>
      </c>
      <c r="B153" s="1" t="str">
        <f>IFERROR(MIN(B152,E152*(1+Analysis!$Z$30/12)),"")</f>
        <v/>
      </c>
      <c r="C153" s="1" t="str">
        <f>IFERROR(E152*Analysis!$Z$30/12,"")</f>
        <v/>
      </c>
      <c r="D153" s="1" t="str">
        <f t="shared" si="13"/>
        <v/>
      </c>
      <c r="E153" s="1" t="str">
        <f t="shared" si="14"/>
        <v/>
      </c>
      <c r="H153" t="str">
        <f t="shared" si="15"/>
        <v/>
      </c>
      <c r="I153" s="1" t="str">
        <f>IFERROR(MIN(I152,L152*(1+Analysis!$Z$30/12)),"")</f>
        <v/>
      </c>
      <c r="J153" s="1" t="str">
        <f>IFERROR(L152*Analysis!$Z$30/12,"")</f>
        <v/>
      </c>
      <c r="K153" s="1" t="str">
        <f t="shared" si="16"/>
        <v/>
      </c>
      <c r="L153" s="1" t="str">
        <f t="shared" si="17"/>
        <v/>
      </c>
    </row>
    <row r="154" spans="1:12" x14ac:dyDescent="0.3">
      <c r="A154" t="str">
        <f t="shared" si="12"/>
        <v/>
      </c>
      <c r="B154" s="1" t="str">
        <f>IFERROR(MIN(B153,E153*(1+Analysis!$Z$30/12)),"")</f>
        <v/>
      </c>
      <c r="C154" s="1" t="str">
        <f>IFERROR(E153*Analysis!$Z$30/12,"")</f>
        <v/>
      </c>
      <c r="D154" s="1" t="str">
        <f t="shared" si="13"/>
        <v/>
      </c>
      <c r="E154" s="1" t="str">
        <f t="shared" si="14"/>
        <v/>
      </c>
      <c r="H154" t="str">
        <f t="shared" si="15"/>
        <v/>
      </c>
      <c r="I154" s="1" t="str">
        <f>IFERROR(MIN(I153,L153*(1+Analysis!$Z$30/12)),"")</f>
        <v/>
      </c>
      <c r="J154" s="1" t="str">
        <f>IFERROR(L153*Analysis!$Z$30/12,"")</f>
        <v/>
      </c>
      <c r="K154" s="1" t="str">
        <f t="shared" si="16"/>
        <v/>
      </c>
      <c r="L154" s="1" t="str">
        <f t="shared" si="17"/>
        <v/>
      </c>
    </row>
    <row r="155" spans="1:12" x14ac:dyDescent="0.3">
      <c r="A155" t="str">
        <f t="shared" si="12"/>
        <v/>
      </c>
      <c r="B155" s="1" t="str">
        <f>IFERROR(MIN(B154,E154*(1+Analysis!$Z$30/12)),"")</f>
        <v/>
      </c>
      <c r="C155" s="1" t="str">
        <f>IFERROR(E154*Analysis!$Z$30/12,"")</f>
        <v/>
      </c>
      <c r="D155" s="1" t="str">
        <f t="shared" si="13"/>
        <v/>
      </c>
      <c r="E155" s="1" t="str">
        <f t="shared" si="14"/>
        <v/>
      </c>
      <c r="H155" t="str">
        <f t="shared" si="15"/>
        <v/>
      </c>
      <c r="I155" s="1" t="str">
        <f>IFERROR(MIN(I154,L154*(1+Analysis!$Z$30/12)),"")</f>
        <v/>
      </c>
      <c r="J155" s="1" t="str">
        <f>IFERROR(L154*Analysis!$Z$30/12,"")</f>
        <v/>
      </c>
      <c r="K155" s="1" t="str">
        <f t="shared" si="16"/>
        <v/>
      </c>
      <c r="L155" s="1" t="str">
        <f t="shared" si="17"/>
        <v/>
      </c>
    </row>
    <row r="156" spans="1:12" x14ac:dyDescent="0.3">
      <c r="A156" t="str">
        <f t="shared" si="12"/>
        <v/>
      </c>
      <c r="B156" s="1" t="str">
        <f>IFERROR(MIN(B155,E155*(1+Analysis!$Z$30/12)),"")</f>
        <v/>
      </c>
      <c r="C156" s="1" t="str">
        <f>IFERROR(E155*Analysis!$Z$30/12,"")</f>
        <v/>
      </c>
      <c r="D156" s="1" t="str">
        <f t="shared" si="13"/>
        <v/>
      </c>
      <c r="E156" s="1" t="str">
        <f t="shared" si="14"/>
        <v/>
      </c>
      <c r="H156" t="str">
        <f t="shared" si="15"/>
        <v/>
      </c>
      <c r="I156" s="1" t="str">
        <f>IFERROR(MIN(I155,L155*(1+Analysis!$Z$30/12)),"")</f>
        <v/>
      </c>
      <c r="J156" s="1" t="str">
        <f>IFERROR(L155*Analysis!$Z$30/12,"")</f>
        <v/>
      </c>
      <c r="K156" s="1" t="str">
        <f t="shared" si="16"/>
        <v/>
      </c>
      <c r="L156" s="1" t="str">
        <f t="shared" si="17"/>
        <v/>
      </c>
    </row>
    <row r="157" spans="1:12" x14ac:dyDescent="0.3">
      <c r="A157" t="str">
        <f t="shared" si="12"/>
        <v/>
      </c>
      <c r="B157" s="1" t="str">
        <f>IFERROR(MIN(B156,E156*(1+Analysis!$Z$30/12)),"")</f>
        <v/>
      </c>
      <c r="C157" s="1" t="str">
        <f>IFERROR(E156*Analysis!$Z$30/12,"")</f>
        <v/>
      </c>
      <c r="D157" s="1" t="str">
        <f t="shared" si="13"/>
        <v/>
      </c>
      <c r="E157" s="1" t="str">
        <f t="shared" si="14"/>
        <v/>
      </c>
      <c r="H157" t="str">
        <f t="shared" si="15"/>
        <v/>
      </c>
      <c r="I157" s="1" t="str">
        <f>IFERROR(MIN(I156,L156*(1+Analysis!$Z$30/12)),"")</f>
        <v/>
      </c>
      <c r="J157" s="1" t="str">
        <f>IFERROR(L156*Analysis!$Z$30/12,"")</f>
        <v/>
      </c>
      <c r="K157" s="1" t="str">
        <f t="shared" si="16"/>
        <v/>
      </c>
      <c r="L157" s="1" t="str">
        <f t="shared" si="17"/>
        <v/>
      </c>
    </row>
    <row r="158" spans="1:12" x14ac:dyDescent="0.3">
      <c r="A158" t="str">
        <f t="shared" si="12"/>
        <v/>
      </c>
      <c r="B158" s="1" t="str">
        <f>IFERROR(MIN(B157,E157*(1+Analysis!$Z$30/12)),"")</f>
        <v/>
      </c>
      <c r="C158" s="1" t="str">
        <f>IFERROR(E157*Analysis!$Z$30/12,"")</f>
        <v/>
      </c>
      <c r="D158" s="1" t="str">
        <f t="shared" si="13"/>
        <v/>
      </c>
      <c r="E158" s="1" t="str">
        <f t="shared" si="14"/>
        <v/>
      </c>
      <c r="H158" t="str">
        <f t="shared" si="15"/>
        <v/>
      </c>
      <c r="I158" s="1" t="str">
        <f>IFERROR(MIN(I157,L157*(1+Analysis!$Z$30/12)),"")</f>
        <v/>
      </c>
      <c r="J158" s="1" t="str">
        <f>IFERROR(L157*Analysis!$Z$30/12,"")</f>
        <v/>
      </c>
      <c r="K158" s="1" t="str">
        <f t="shared" si="16"/>
        <v/>
      </c>
      <c r="L158" s="1" t="str">
        <f t="shared" si="17"/>
        <v/>
      </c>
    </row>
    <row r="159" spans="1:12" x14ac:dyDescent="0.3">
      <c r="A159" t="str">
        <f t="shared" si="12"/>
        <v/>
      </c>
      <c r="B159" s="1" t="str">
        <f>IFERROR(MIN(B158,E158*(1+Analysis!$Z$30/12)),"")</f>
        <v/>
      </c>
      <c r="C159" s="1" t="str">
        <f>IFERROR(E158*Analysis!$Z$30/12,"")</f>
        <v/>
      </c>
      <c r="D159" s="1" t="str">
        <f t="shared" si="13"/>
        <v/>
      </c>
      <c r="E159" s="1" t="str">
        <f t="shared" si="14"/>
        <v/>
      </c>
      <c r="H159" t="str">
        <f t="shared" si="15"/>
        <v/>
      </c>
      <c r="I159" s="1" t="str">
        <f>IFERROR(MIN(I158,L158*(1+Analysis!$Z$30/12)),"")</f>
        <v/>
      </c>
      <c r="J159" s="1" t="str">
        <f>IFERROR(L158*Analysis!$Z$30/12,"")</f>
        <v/>
      </c>
      <c r="K159" s="1" t="str">
        <f t="shared" si="16"/>
        <v/>
      </c>
      <c r="L159" s="1" t="str">
        <f t="shared" si="17"/>
        <v/>
      </c>
    </row>
    <row r="160" spans="1:12" x14ac:dyDescent="0.3">
      <c r="A160" t="str">
        <f t="shared" si="12"/>
        <v/>
      </c>
      <c r="B160" s="1" t="str">
        <f>IFERROR(MIN(B159,E159*(1+Analysis!$Z$30/12)),"")</f>
        <v/>
      </c>
      <c r="C160" s="1" t="str">
        <f>IFERROR(E159*Analysis!$Z$30/12,"")</f>
        <v/>
      </c>
      <c r="D160" s="1" t="str">
        <f t="shared" si="13"/>
        <v/>
      </c>
      <c r="E160" s="1" t="str">
        <f t="shared" si="14"/>
        <v/>
      </c>
      <c r="H160" t="str">
        <f t="shared" si="15"/>
        <v/>
      </c>
      <c r="I160" s="1" t="str">
        <f>IFERROR(MIN(I159,L159*(1+Analysis!$Z$30/12)),"")</f>
        <v/>
      </c>
      <c r="J160" s="1" t="str">
        <f>IFERROR(L159*Analysis!$Z$30/12,"")</f>
        <v/>
      </c>
      <c r="K160" s="1" t="str">
        <f t="shared" si="16"/>
        <v/>
      </c>
      <c r="L160" s="1" t="str">
        <f t="shared" si="17"/>
        <v/>
      </c>
    </row>
    <row r="161" spans="1:12" x14ac:dyDescent="0.3">
      <c r="A161" t="str">
        <f t="shared" si="12"/>
        <v/>
      </c>
      <c r="B161" s="1" t="str">
        <f>IFERROR(MIN(B160,E160*(1+Analysis!$Z$30/12)),"")</f>
        <v/>
      </c>
      <c r="C161" s="1" t="str">
        <f>IFERROR(E160*Analysis!$Z$30/12,"")</f>
        <v/>
      </c>
      <c r="D161" s="1" t="str">
        <f t="shared" si="13"/>
        <v/>
      </c>
      <c r="E161" s="1" t="str">
        <f t="shared" si="14"/>
        <v/>
      </c>
      <c r="H161" t="str">
        <f t="shared" si="15"/>
        <v/>
      </c>
      <c r="I161" s="1" t="str">
        <f>IFERROR(MIN(I160,L160*(1+Analysis!$Z$30/12)),"")</f>
        <v/>
      </c>
      <c r="J161" s="1" t="str">
        <f>IFERROR(L160*Analysis!$Z$30/12,"")</f>
        <v/>
      </c>
      <c r="K161" s="1" t="str">
        <f t="shared" si="16"/>
        <v/>
      </c>
      <c r="L161" s="1" t="str">
        <f t="shared" si="17"/>
        <v/>
      </c>
    </row>
    <row r="162" spans="1:12" x14ac:dyDescent="0.3">
      <c r="A162" t="str">
        <f t="shared" si="12"/>
        <v/>
      </c>
      <c r="B162" s="1" t="str">
        <f>IFERROR(MIN(B161,E161*(1+Analysis!$Z$30/12)),"")</f>
        <v/>
      </c>
      <c r="C162" s="1" t="str">
        <f>IFERROR(E161*Analysis!$Z$30/12,"")</f>
        <v/>
      </c>
      <c r="D162" s="1" t="str">
        <f t="shared" si="13"/>
        <v/>
      </c>
      <c r="E162" s="1" t="str">
        <f t="shared" si="14"/>
        <v/>
      </c>
      <c r="H162" t="str">
        <f t="shared" si="15"/>
        <v/>
      </c>
      <c r="I162" s="1" t="str">
        <f>IFERROR(MIN(I161,L161*(1+Analysis!$Z$30/12)),"")</f>
        <v/>
      </c>
      <c r="J162" s="1" t="str">
        <f>IFERROR(L161*Analysis!$Z$30/12,"")</f>
        <v/>
      </c>
      <c r="K162" s="1" t="str">
        <f t="shared" si="16"/>
        <v/>
      </c>
      <c r="L162" s="1" t="str">
        <f t="shared" si="17"/>
        <v/>
      </c>
    </row>
    <row r="163" spans="1:12" x14ac:dyDescent="0.3">
      <c r="A163" t="str">
        <f t="shared" si="12"/>
        <v/>
      </c>
      <c r="B163" s="1" t="str">
        <f>IFERROR(MIN(B162,E162*(1+Analysis!$Z$30/12)),"")</f>
        <v/>
      </c>
      <c r="C163" s="1" t="str">
        <f>IFERROR(E162*Analysis!$Z$30/12,"")</f>
        <v/>
      </c>
      <c r="D163" s="1" t="str">
        <f t="shared" si="13"/>
        <v/>
      </c>
      <c r="E163" s="1" t="str">
        <f t="shared" si="14"/>
        <v/>
      </c>
      <c r="H163" t="str">
        <f t="shared" si="15"/>
        <v/>
      </c>
      <c r="I163" s="1" t="str">
        <f>IFERROR(MIN(I162,L162*(1+Analysis!$Z$30/12)),"")</f>
        <v/>
      </c>
      <c r="J163" s="1" t="str">
        <f>IFERROR(L162*Analysis!$Z$30/12,"")</f>
        <v/>
      </c>
      <c r="K163" s="1" t="str">
        <f t="shared" si="16"/>
        <v/>
      </c>
      <c r="L163" s="1" t="str">
        <f t="shared" si="17"/>
        <v/>
      </c>
    </row>
    <row r="164" spans="1:12" x14ac:dyDescent="0.3">
      <c r="A164" t="str">
        <f t="shared" si="12"/>
        <v/>
      </c>
      <c r="B164" s="1" t="str">
        <f>IFERROR(MIN(B163,E163*(1+Analysis!$Z$30/12)),"")</f>
        <v/>
      </c>
      <c r="C164" s="1" t="str">
        <f>IFERROR(E163*Analysis!$Z$30/12,"")</f>
        <v/>
      </c>
      <c r="D164" s="1" t="str">
        <f t="shared" si="13"/>
        <v/>
      </c>
      <c r="E164" s="1" t="str">
        <f t="shared" si="14"/>
        <v/>
      </c>
      <c r="H164" t="str">
        <f t="shared" si="15"/>
        <v/>
      </c>
      <c r="I164" s="1" t="str">
        <f>IFERROR(MIN(I163,L163*(1+Analysis!$Z$30/12)),"")</f>
        <v/>
      </c>
      <c r="J164" s="1" t="str">
        <f>IFERROR(L163*Analysis!$Z$30/12,"")</f>
        <v/>
      </c>
      <c r="K164" s="1" t="str">
        <f t="shared" si="16"/>
        <v/>
      </c>
      <c r="L164" s="1" t="str">
        <f t="shared" si="17"/>
        <v/>
      </c>
    </row>
    <row r="165" spans="1:12" x14ac:dyDescent="0.3">
      <c r="A165" t="str">
        <f t="shared" si="12"/>
        <v/>
      </c>
      <c r="B165" s="1" t="str">
        <f>IFERROR(MIN(B164,E164*(1+Analysis!$Z$30/12)),"")</f>
        <v/>
      </c>
      <c r="C165" s="1" t="str">
        <f>IFERROR(E164*Analysis!$Z$30/12,"")</f>
        <v/>
      </c>
      <c r="D165" s="1" t="str">
        <f t="shared" si="13"/>
        <v/>
      </c>
      <c r="E165" s="1" t="str">
        <f t="shared" si="14"/>
        <v/>
      </c>
      <c r="H165" t="str">
        <f t="shared" si="15"/>
        <v/>
      </c>
      <c r="I165" s="1" t="str">
        <f>IFERROR(MIN(I164,L164*(1+Analysis!$Z$30/12)),"")</f>
        <v/>
      </c>
      <c r="J165" s="1" t="str">
        <f>IFERROR(L164*Analysis!$Z$30/12,"")</f>
        <v/>
      </c>
      <c r="K165" s="1" t="str">
        <f t="shared" si="16"/>
        <v/>
      </c>
      <c r="L165" s="1" t="str">
        <f t="shared" si="17"/>
        <v/>
      </c>
    </row>
    <row r="166" spans="1:12" x14ac:dyDescent="0.3">
      <c r="A166" t="str">
        <f t="shared" si="12"/>
        <v/>
      </c>
      <c r="B166" s="1" t="str">
        <f>IFERROR(MIN(B165,E165*(1+Analysis!$Z$30/12)),"")</f>
        <v/>
      </c>
      <c r="C166" s="1" t="str">
        <f>IFERROR(E165*Analysis!$Z$30/12,"")</f>
        <v/>
      </c>
      <c r="D166" s="1" t="str">
        <f t="shared" si="13"/>
        <v/>
      </c>
      <c r="E166" s="1" t="str">
        <f t="shared" si="14"/>
        <v/>
      </c>
      <c r="H166" t="str">
        <f t="shared" si="15"/>
        <v/>
      </c>
      <c r="I166" s="1" t="str">
        <f>IFERROR(MIN(I165,L165*(1+Analysis!$Z$30/12)),"")</f>
        <v/>
      </c>
      <c r="J166" s="1" t="str">
        <f>IFERROR(L165*Analysis!$Z$30/12,"")</f>
        <v/>
      </c>
      <c r="K166" s="1" t="str">
        <f t="shared" si="16"/>
        <v/>
      </c>
      <c r="L166" s="1" t="str">
        <f t="shared" si="17"/>
        <v/>
      </c>
    </row>
    <row r="167" spans="1:12" x14ac:dyDescent="0.3">
      <c r="A167" t="str">
        <f t="shared" si="12"/>
        <v/>
      </c>
      <c r="B167" s="1" t="str">
        <f>IFERROR(MIN(B166,E166*(1+Analysis!$Z$30/12)),"")</f>
        <v/>
      </c>
      <c r="C167" s="1" t="str">
        <f>IFERROR(E166*Analysis!$Z$30/12,"")</f>
        <v/>
      </c>
      <c r="D167" s="1" t="str">
        <f t="shared" si="13"/>
        <v/>
      </c>
      <c r="E167" s="1" t="str">
        <f t="shared" si="14"/>
        <v/>
      </c>
      <c r="H167" t="str">
        <f t="shared" si="15"/>
        <v/>
      </c>
      <c r="I167" s="1" t="str">
        <f>IFERROR(MIN(I166,L166*(1+Analysis!$Z$30/12)),"")</f>
        <v/>
      </c>
      <c r="J167" s="1" t="str">
        <f>IFERROR(L166*Analysis!$Z$30/12,"")</f>
        <v/>
      </c>
      <c r="K167" s="1" t="str">
        <f t="shared" si="16"/>
        <v/>
      </c>
      <c r="L167" s="1" t="str">
        <f t="shared" si="17"/>
        <v/>
      </c>
    </row>
    <row r="168" spans="1:12" x14ac:dyDescent="0.3">
      <c r="A168" t="str">
        <f t="shared" si="12"/>
        <v/>
      </c>
      <c r="B168" s="1" t="str">
        <f>IFERROR(MIN(B167,E167*(1+Analysis!$Z$30/12)),"")</f>
        <v/>
      </c>
      <c r="C168" s="1" t="str">
        <f>IFERROR(E167*Analysis!$Z$30/12,"")</f>
        <v/>
      </c>
      <c r="D168" s="1" t="str">
        <f t="shared" si="13"/>
        <v/>
      </c>
      <c r="E168" s="1" t="str">
        <f t="shared" si="14"/>
        <v/>
      </c>
      <c r="H168" t="str">
        <f t="shared" si="15"/>
        <v/>
      </c>
      <c r="I168" s="1" t="str">
        <f>IFERROR(MIN(I167,L167*(1+Analysis!$Z$30/12)),"")</f>
        <v/>
      </c>
      <c r="J168" s="1" t="str">
        <f>IFERROR(L167*Analysis!$Z$30/12,"")</f>
        <v/>
      </c>
      <c r="K168" s="1" t="str">
        <f t="shared" si="16"/>
        <v/>
      </c>
      <c r="L168" s="1" t="str">
        <f t="shared" si="17"/>
        <v/>
      </c>
    </row>
    <row r="169" spans="1:12" x14ac:dyDescent="0.3">
      <c r="A169" t="str">
        <f t="shared" si="12"/>
        <v/>
      </c>
      <c r="B169" s="1" t="str">
        <f>IFERROR(MIN(B168,E168*(1+Analysis!$Z$30/12)),"")</f>
        <v/>
      </c>
      <c r="C169" s="1" t="str">
        <f>IFERROR(E168*Analysis!$Z$30/12,"")</f>
        <v/>
      </c>
      <c r="D169" s="1" t="str">
        <f t="shared" si="13"/>
        <v/>
      </c>
      <c r="E169" s="1" t="str">
        <f t="shared" si="14"/>
        <v/>
      </c>
      <c r="H169" t="str">
        <f t="shared" si="15"/>
        <v/>
      </c>
      <c r="I169" s="1" t="str">
        <f>IFERROR(MIN(I168,L168*(1+Analysis!$Z$30/12)),"")</f>
        <v/>
      </c>
      <c r="J169" s="1" t="str">
        <f>IFERROR(L168*Analysis!$Z$30/12,"")</f>
        <v/>
      </c>
      <c r="K169" s="1" t="str">
        <f t="shared" si="16"/>
        <v/>
      </c>
      <c r="L169" s="1" t="str">
        <f t="shared" si="17"/>
        <v/>
      </c>
    </row>
    <row r="170" spans="1:12" x14ac:dyDescent="0.3">
      <c r="A170" t="str">
        <f t="shared" si="12"/>
        <v/>
      </c>
      <c r="B170" s="1" t="str">
        <f>IFERROR(MIN(B169,E169*(1+Analysis!$Z$30/12)),"")</f>
        <v/>
      </c>
      <c r="C170" s="1" t="str">
        <f>IFERROR(E169*Analysis!$Z$30/12,"")</f>
        <v/>
      </c>
      <c r="D170" s="1" t="str">
        <f t="shared" si="13"/>
        <v/>
      </c>
      <c r="E170" s="1" t="str">
        <f t="shared" si="14"/>
        <v/>
      </c>
      <c r="H170" t="str">
        <f t="shared" si="15"/>
        <v/>
      </c>
      <c r="I170" s="1" t="str">
        <f>IFERROR(MIN(I169,L169*(1+Analysis!$Z$30/12)),"")</f>
        <v/>
      </c>
      <c r="J170" s="1" t="str">
        <f>IFERROR(L169*Analysis!$Z$30/12,"")</f>
        <v/>
      </c>
      <c r="K170" s="1" t="str">
        <f t="shared" si="16"/>
        <v/>
      </c>
      <c r="L170" s="1" t="str">
        <f t="shared" si="17"/>
        <v/>
      </c>
    </row>
    <row r="171" spans="1:12" x14ac:dyDescent="0.3">
      <c r="A171" t="str">
        <f t="shared" si="12"/>
        <v/>
      </c>
      <c r="B171" s="1" t="str">
        <f>IFERROR(MIN(B170,E170*(1+Analysis!$Z$30/12)),"")</f>
        <v/>
      </c>
      <c r="C171" s="1" t="str">
        <f>IFERROR(E170*Analysis!$Z$30/12,"")</f>
        <v/>
      </c>
      <c r="D171" s="1" t="str">
        <f t="shared" si="13"/>
        <v/>
      </c>
      <c r="E171" s="1" t="str">
        <f t="shared" si="14"/>
        <v/>
      </c>
      <c r="H171" t="str">
        <f t="shared" si="15"/>
        <v/>
      </c>
      <c r="I171" s="1" t="str">
        <f>IFERROR(MIN(I170,L170*(1+Analysis!$Z$30/12)),"")</f>
        <v/>
      </c>
      <c r="J171" s="1" t="str">
        <f>IFERROR(L170*Analysis!$Z$30/12,"")</f>
        <v/>
      </c>
      <c r="K171" s="1" t="str">
        <f t="shared" si="16"/>
        <v/>
      </c>
      <c r="L171" s="1" t="str">
        <f t="shared" si="17"/>
        <v/>
      </c>
    </row>
    <row r="172" spans="1:12" x14ac:dyDescent="0.3">
      <c r="A172" t="str">
        <f t="shared" si="12"/>
        <v/>
      </c>
      <c r="B172" s="1" t="str">
        <f>IFERROR(MIN(B171,E171*(1+Analysis!$Z$30/12)),"")</f>
        <v/>
      </c>
      <c r="C172" s="1" t="str">
        <f>IFERROR(E171*Analysis!$Z$30/12,"")</f>
        <v/>
      </c>
      <c r="D172" s="1" t="str">
        <f t="shared" si="13"/>
        <v/>
      </c>
      <c r="E172" s="1" t="str">
        <f t="shared" si="14"/>
        <v/>
      </c>
      <c r="H172" t="str">
        <f t="shared" si="15"/>
        <v/>
      </c>
      <c r="I172" s="1" t="str">
        <f>IFERROR(MIN(I171,L171*(1+Analysis!$Z$30/12)),"")</f>
        <v/>
      </c>
      <c r="J172" s="1" t="str">
        <f>IFERROR(L171*Analysis!$Z$30/12,"")</f>
        <v/>
      </c>
      <c r="K172" s="1" t="str">
        <f t="shared" si="16"/>
        <v/>
      </c>
      <c r="L172" s="1" t="str">
        <f t="shared" si="17"/>
        <v/>
      </c>
    </row>
    <row r="173" spans="1:12" x14ac:dyDescent="0.3">
      <c r="A173" t="str">
        <f t="shared" si="12"/>
        <v/>
      </c>
      <c r="B173" s="1" t="str">
        <f>IFERROR(MIN(B172,E172*(1+Analysis!$Z$30/12)),"")</f>
        <v/>
      </c>
      <c r="C173" s="1" t="str">
        <f>IFERROR(E172*Analysis!$Z$30/12,"")</f>
        <v/>
      </c>
      <c r="D173" s="1" t="str">
        <f t="shared" si="13"/>
        <v/>
      </c>
      <c r="E173" s="1" t="str">
        <f t="shared" si="14"/>
        <v/>
      </c>
      <c r="H173" t="str">
        <f t="shared" si="15"/>
        <v/>
      </c>
      <c r="I173" s="1" t="str">
        <f>IFERROR(MIN(I172,L172*(1+Analysis!$Z$30/12)),"")</f>
        <v/>
      </c>
      <c r="J173" s="1" t="str">
        <f>IFERROR(L172*Analysis!$Z$30/12,"")</f>
        <v/>
      </c>
      <c r="K173" s="1" t="str">
        <f t="shared" si="16"/>
        <v/>
      </c>
      <c r="L173" s="1" t="str">
        <f t="shared" si="17"/>
        <v/>
      </c>
    </row>
    <row r="174" spans="1:12" x14ac:dyDescent="0.3">
      <c r="A174" t="str">
        <f t="shared" si="12"/>
        <v/>
      </c>
      <c r="B174" s="1" t="str">
        <f>IFERROR(MIN(B173,E173*(1+Analysis!$Z$30/12)),"")</f>
        <v/>
      </c>
      <c r="C174" s="1" t="str">
        <f>IFERROR(E173*Analysis!$Z$30/12,"")</f>
        <v/>
      </c>
      <c r="D174" s="1" t="str">
        <f t="shared" si="13"/>
        <v/>
      </c>
      <c r="E174" s="1" t="str">
        <f t="shared" si="14"/>
        <v/>
      </c>
      <c r="H174" t="str">
        <f t="shared" si="15"/>
        <v/>
      </c>
      <c r="I174" s="1" t="str">
        <f>IFERROR(MIN(I173,L173*(1+Analysis!$Z$30/12)),"")</f>
        <v/>
      </c>
      <c r="J174" s="1" t="str">
        <f>IFERROR(L173*Analysis!$Z$30/12,"")</f>
        <v/>
      </c>
      <c r="K174" s="1" t="str">
        <f t="shared" si="16"/>
        <v/>
      </c>
      <c r="L174" s="1" t="str">
        <f t="shared" si="17"/>
        <v/>
      </c>
    </row>
    <row r="175" spans="1:12" x14ac:dyDescent="0.3">
      <c r="A175" t="str">
        <f t="shared" si="12"/>
        <v/>
      </c>
      <c r="B175" s="1" t="str">
        <f>IFERROR(MIN(B174,E174*(1+Analysis!$Z$30/12)),"")</f>
        <v/>
      </c>
      <c r="C175" s="1" t="str">
        <f>IFERROR(E174*Analysis!$Z$30/12,"")</f>
        <v/>
      </c>
      <c r="D175" s="1" t="str">
        <f t="shared" si="13"/>
        <v/>
      </c>
      <c r="E175" s="1" t="str">
        <f t="shared" si="14"/>
        <v/>
      </c>
      <c r="H175" t="str">
        <f t="shared" si="15"/>
        <v/>
      </c>
      <c r="I175" s="1" t="str">
        <f>IFERROR(MIN(I174,L174*(1+Analysis!$Z$30/12)),"")</f>
        <v/>
      </c>
      <c r="J175" s="1" t="str">
        <f>IFERROR(L174*Analysis!$Z$30/12,"")</f>
        <v/>
      </c>
      <c r="K175" s="1" t="str">
        <f t="shared" si="16"/>
        <v/>
      </c>
      <c r="L175" s="1" t="str">
        <f t="shared" si="17"/>
        <v/>
      </c>
    </row>
    <row r="176" spans="1:12" x14ac:dyDescent="0.3">
      <c r="A176" t="str">
        <f t="shared" si="12"/>
        <v/>
      </c>
      <c r="B176" s="1" t="str">
        <f>IFERROR(MIN(B175,E175*(1+Analysis!$Z$30/12)),"")</f>
        <v/>
      </c>
      <c r="C176" s="1" t="str">
        <f>IFERROR(E175*Analysis!$Z$30/12,"")</f>
        <v/>
      </c>
      <c r="D176" s="1" t="str">
        <f t="shared" si="13"/>
        <v/>
      </c>
      <c r="E176" s="1" t="str">
        <f t="shared" si="14"/>
        <v/>
      </c>
      <c r="H176" t="str">
        <f t="shared" si="15"/>
        <v/>
      </c>
      <c r="I176" s="1" t="str">
        <f>IFERROR(MIN(I175,L175*(1+Analysis!$Z$30/12)),"")</f>
        <v/>
      </c>
      <c r="J176" s="1" t="str">
        <f>IFERROR(L175*Analysis!$Z$30/12,"")</f>
        <v/>
      </c>
      <c r="K176" s="1" t="str">
        <f t="shared" si="16"/>
        <v/>
      </c>
      <c r="L176" s="1" t="str">
        <f t="shared" si="17"/>
        <v/>
      </c>
    </row>
    <row r="177" spans="1:12" x14ac:dyDescent="0.3">
      <c r="A177" t="str">
        <f t="shared" si="12"/>
        <v/>
      </c>
      <c r="B177" s="1" t="str">
        <f>IFERROR(MIN(B176,E176*(1+Analysis!$Z$30/12)),"")</f>
        <v/>
      </c>
      <c r="C177" s="1" t="str">
        <f>IFERROR(E176*Analysis!$Z$30/12,"")</f>
        <v/>
      </c>
      <c r="D177" s="1" t="str">
        <f t="shared" si="13"/>
        <v/>
      </c>
      <c r="E177" s="1" t="str">
        <f t="shared" si="14"/>
        <v/>
      </c>
      <c r="H177" t="str">
        <f t="shared" si="15"/>
        <v/>
      </c>
      <c r="I177" s="1" t="str">
        <f>IFERROR(MIN(I176,L176*(1+Analysis!$Z$30/12)),"")</f>
        <v/>
      </c>
      <c r="J177" s="1" t="str">
        <f>IFERROR(L176*Analysis!$Z$30/12,"")</f>
        <v/>
      </c>
      <c r="K177" s="1" t="str">
        <f t="shared" si="16"/>
        <v/>
      </c>
      <c r="L177" s="1" t="str">
        <f t="shared" si="17"/>
        <v/>
      </c>
    </row>
    <row r="178" spans="1:12" x14ac:dyDescent="0.3">
      <c r="A178" t="str">
        <f t="shared" si="12"/>
        <v/>
      </c>
      <c r="B178" s="1" t="str">
        <f>IFERROR(MIN(B177,E177*(1+Analysis!$Z$30/12)),"")</f>
        <v/>
      </c>
      <c r="C178" s="1" t="str">
        <f>IFERROR(E177*Analysis!$Z$30/12,"")</f>
        <v/>
      </c>
      <c r="D178" s="1" t="str">
        <f t="shared" si="13"/>
        <v/>
      </c>
      <c r="E178" s="1" t="str">
        <f t="shared" si="14"/>
        <v/>
      </c>
      <c r="H178" t="str">
        <f t="shared" si="15"/>
        <v/>
      </c>
      <c r="I178" s="1" t="str">
        <f>IFERROR(MIN(I177,L177*(1+Analysis!$Z$30/12)),"")</f>
        <v/>
      </c>
      <c r="J178" s="1" t="str">
        <f>IFERROR(L177*Analysis!$Z$30/12,"")</f>
        <v/>
      </c>
      <c r="K178" s="1" t="str">
        <f t="shared" si="16"/>
        <v/>
      </c>
      <c r="L178" s="1" t="str">
        <f t="shared" si="17"/>
        <v/>
      </c>
    </row>
    <row r="179" spans="1:12" x14ac:dyDescent="0.3">
      <c r="A179" t="str">
        <f t="shared" si="12"/>
        <v/>
      </c>
      <c r="B179" s="1" t="str">
        <f>IFERROR(MIN(B178,E178*(1+Analysis!$Z$30/12)),"")</f>
        <v/>
      </c>
      <c r="C179" s="1" t="str">
        <f>IFERROR(E178*Analysis!$Z$30/12,"")</f>
        <v/>
      </c>
      <c r="D179" s="1" t="str">
        <f t="shared" si="13"/>
        <v/>
      </c>
      <c r="E179" s="1" t="str">
        <f t="shared" si="14"/>
        <v/>
      </c>
      <c r="H179" t="str">
        <f t="shared" si="15"/>
        <v/>
      </c>
      <c r="I179" s="1" t="str">
        <f>IFERROR(MIN(I178,L178*(1+Analysis!$Z$30/12)),"")</f>
        <v/>
      </c>
      <c r="J179" s="1" t="str">
        <f>IFERROR(L178*Analysis!$Z$30/12,"")</f>
        <v/>
      </c>
      <c r="K179" s="1" t="str">
        <f t="shared" si="16"/>
        <v/>
      </c>
      <c r="L179" s="1" t="str">
        <f t="shared" si="17"/>
        <v/>
      </c>
    </row>
    <row r="180" spans="1:12" x14ac:dyDescent="0.3">
      <c r="A180" t="str">
        <f t="shared" si="12"/>
        <v/>
      </c>
      <c r="B180" s="1" t="str">
        <f>IFERROR(MIN(B179,E179*(1+Analysis!$Z$30/12)),"")</f>
        <v/>
      </c>
      <c r="C180" s="1" t="str">
        <f>IFERROR(E179*Analysis!$Z$30/12,"")</f>
        <v/>
      </c>
      <c r="D180" s="1" t="str">
        <f t="shared" si="13"/>
        <v/>
      </c>
      <c r="E180" s="1" t="str">
        <f t="shared" si="14"/>
        <v/>
      </c>
      <c r="H180" t="str">
        <f t="shared" si="15"/>
        <v/>
      </c>
      <c r="I180" s="1" t="str">
        <f>IFERROR(MIN(I179,L179*(1+Analysis!$Z$30/12)),"")</f>
        <v/>
      </c>
      <c r="J180" s="1" t="str">
        <f>IFERROR(L179*Analysis!$Z$30/12,"")</f>
        <v/>
      </c>
      <c r="K180" s="1" t="str">
        <f t="shared" si="16"/>
        <v/>
      </c>
      <c r="L180" s="1" t="str">
        <f t="shared" si="17"/>
        <v/>
      </c>
    </row>
    <row r="181" spans="1:12" x14ac:dyDescent="0.3">
      <c r="A181" t="str">
        <f t="shared" si="12"/>
        <v/>
      </c>
      <c r="B181" s="1" t="str">
        <f>IFERROR(MIN(B180,E180*(1+Analysis!$Z$30/12)),"")</f>
        <v/>
      </c>
      <c r="C181" s="1" t="str">
        <f>IFERROR(E180*Analysis!$Z$30/12,"")</f>
        <v/>
      </c>
      <c r="D181" s="1" t="str">
        <f t="shared" si="13"/>
        <v/>
      </c>
      <c r="E181" s="1" t="str">
        <f t="shared" si="14"/>
        <v/>
      </c>
      <c r="H181" t="str">
        <f t="shared" si="15"/>
        <v/>
      </c>
      <c r="I181" s="1" t="str">
        <f>IFERROR(MIN(I180,L180*(1+Analysis!$Z$30/12)),"")</f>
        <v/>
      </c>
      <c r="J181" s="1" t="str">
        <f>IFERROR(L180*Analysis!$Z$30/12,"")</f>
        <v/>
      </c>
      <c r="K181" s="1" t="str">
        <f t="shared" si="16"/>
        <v/>
      </c>
      <c r="L181" s="1" t="str">
        <f t="shared" si="17"/>
        <v/>
      </c>
    </row>
    <row r="182" spans="1:12" x14ac:dyDescent="0.3">
      <c r="A182" t="str">
        <f t="shared" si="12"/>
        <v/>
      </c>
      <c r="B182" s="1" t="str">
        <f>IFERROR(MIN(B181,E181*(1+Analysis!$Z$30/12)),"")</f>
        <v/>
      </c>
      <c r="C182" s="1" t="str">
        <f>IFERROR(E181*Analysis!$Z$30/12,"")</f>
        <v/>
      </c>
      <c r="D182" s="1" t="str">
        <f t="shared" si="13"/>
        <v/>
      </c>
      <c r="E182" s="1" t="str">
        <f t="shared" si="14"/>
        <v/>
      </c>
      <c r="H182" t="str">
        <f t="shared" si="15"/>
        <v/>
      </c>
      <c r="I182" s="1" t="str">
        <f>IFERROR(MIN(I181,L181*(1+Analysis!$Z$30/12)),"")</f>
        <v/>
      </c>
      <c r="J182" s="1" t="str">
        <f>IFERROR(L181*Analysis!$Z$30/12,"")</f>
        <v/>
      </c>
      <c r="K182" s="1" t="str">
        <f t="shared" si="16"/>
        <v/>
      </c>
      <c r="L182" s="1" t="str">
        <f t="shared" si="17"/>
        <v/>
      </c>
    </row>
    <row r="183" spans="1:12" x14ac:dyDescent="0.3">
      <c r="A183" t="str">
        <f t="shared" si="12"/>
        <v/>
      </c>
      <c r="B183" s="1" t="str">
        <f>IFERROR(MIN(B182,E182*(1+Analysis!$Z$30/12)),"")</f>
        <v/>
      </c>
      <c r="C183" s="1" t="str">
        <f>IFERROR(E182*Analysis!$Z$30/12,"")</f>
        <v/>
      </c>
      <c r="D183" s="1" t="str">
        <f t="shared" si="13"/>
        <v/>
      </c>
      <c r="E183" s="1" t="str">
        <f t="shared" si="14"/>
        <v/>
      </c>
      <c r="H183" t="str">
        <f t="shared" si="15"/>
        <v/>
      </c>
      <c r="I183" s="1" t="str">
        <f>IFERROR(MIN(I182,L182*(1+Analysis!$Z$30/12)),"")</f>
        <v/>
      </c>
      <c r="J183" s="1" t="str">
        <f>IFERROR(L182*Analysis!$Z$30/12,"")</f>
        <v/>
      </c>
      <c r="K183" s="1" t="str">
        <f t="shared" si="16"/>
        <v/>
      </c>
      <c r="L183" s="1" t="str">
        <f t="shared" si="17"/>
        <v/>
      </c>
    </row>
    <row r="184" spans="1:12" x14ac:dyDescent="0.3">
      <c r="A184" t="str">
        <f t="shared" si="12"/>
        <v/>
      </c>
      <c r="B184" s="1" t="str">
        <f>IFERROR(MIN(B183,E183*(1+Analysis!$Z$30/12)),"")</f>
        <v/>
      </c>
      <c r="C184" s="1" t="str">
        <f>IFERROR(E183*Analysis!$Z$30/12,"")</f>
        <v/>
      </c>
      <c r="D184" s="1" t="str">
        <f t="shared" si="13"/>
        <v/>
      </c>
      <c r="E184" s="1" t="str">
        <f t="shared" si="14"/>
        <v/>
      </c>
      <c r="H184" t="str">
        <f t="shared" si="15"/>
        <v/>
      </c>
      <c r="I184" s="1" t="str">
        <f>IFERROR(MIN(I183,L183*(1+Analysis!$Z$30/12)),"")</f>
        <v/>
      </c>
      <c r="J184" s="1" t="str">
        <f>IFERROR(L183*Analysis!$Z$30/12,"")</f>
        <v/>
      </c>
      <c r="K184" s="1" t="str">
        <f t="shared" si="16"/>
        <v/>
      </c>
      <c r="L184" s="1" t="str">
        <f t="shared" si="17"/>
        <v/>
      </c>
    </row>
    <row r="185" spans="1:12" x14ac:dyDescent="0.3">
      <c r="A185" t="str">
        <f t="shared" si="12"/>
        <v/>
      </c>
      <c r="B185" s="1" t="str">
        <f>IFERROR(MIN(B184,E184*(1+Analysis!$Z$30/12)),"")</f>
        <v/>
      </c>
      <c r="C185" s="1" t="str">
        <f>IFERROR(E184*Analysis!$Z$30/12,"")</f>
        <v/>
      </c>
      <c r="D185" s="1" t="str">
        <f t="shared" si="13"/>
        <v/>
      </c>
      <c r="E185" s="1" t="str">
        <f t="shared" si="14"/>
        <v/>
      </c>
      <c r="H185" t="str">
        <f t="shared" si="15"/>
        <v/>
      </c>
      <c r="I185" s="1" t="str">
        <f>IFERROR(MIN(I184,L184*(1+Analysis!$Z$30/12)),"")</f>
        <v/>
      </c>
      <c r="J185" s="1" t="str">
        <f>IFERROR(L184*Analysis!$Z$30/12,"")</f>
        <v/>
      </c>
      <c r="K185" s="1" t="str">
        <f t="shared" si="16"/>
        <v/>
      </c>
      <c r="L185" s="1" t="str">
        <f t="shared" si="17"/>
        <v/>
      </c>
    </row>
    <row r="186" spans="1:12" x14ac:dyDescent="0.3">
      <c r="A186" t="str">
        <f t="shared" si="12"/>
        <v/>
      </c>
      <c r="B186" s="1" t="str">
        <f>IFERROR(MIN(B185,E185*(1+Analysis!$Z$30/12)),"")</f>
        <v/>
      </c>
      <c r="C186" s="1" t="str">
        <f>IFERROR(E185*Analysis!$Z$30/12,"")</f>
        <v/>
      </c>
      <c r="D186" s="1" t="str">
        <f t="shared" si="13"/>
        <v/>
      </c>
      <c r="E186" s="1" t="str">
        <f t="shared" si="14"/>
        <v/>
      </c>
      <c r="H186" t="str">
        <f t="shared" si="15"/>
        <v/>
      </c>
      <c r="I186" s="1" t="str">
        <f>IFERROR(MIN(I185,L185*(1+Analysis!$Z$30/12)),"")</f>
        <v/>
      </c>
      <c r="J186" s="1" t="str">
        <f>IFERROR(L185*Analysis!$Z$30/12,"")</f>
        <v/>
      </c>
      <c r="K186" s="1" t="str">
        <f t="shared" si="16"/>
        <v/>
      </c>
      <c r="L186" s="1" t="str">
        <f t="shared" si="17"/>
        <v/>
      </c>
    </row>
    <row r="187" spans="1:12" x14ac:dyDescent="0.3">
      <c r="A187" t="str">
        <f t="shared" si="12"/>
        <v/>
      </c>
      <c r="B187" s="1" t="str">
        <f>IFERROR(MIN(B186,E186*(1+Analysis!$Z$30/12)),"")</f>
        <v/>
      </c>
      <c r="C187" s="1" t="str">
        <f>IFERROR(E186*Analysis!$Z$30/12,"")</f>
        <v/>
      </c>
      <c r="D187" s="1" t="str">
        <f t="shared" si="13"/>
        <v/>
      </c>
      <c r="E187" s="1" t="str">
        <f t="shared" si="14"/>
        <v/>
      </c>
      <c r="H187" t="str">
        <f t="shared" si="15"/>
        <v/>
      </c>
      <c r="I187" s="1" t="str">
        <f>IFERROR(MIN(I186,L186*(1+Analysis!$Z$30/12)),"")</f>
        <v/>
      </c>
      <c r="J187" s="1" t="str">
        <f>IFERROR(L186*Analysis!$Z$30/12,"")</f>
        <v/>
      </c>
      <c r="K187" s="1" t="str">
        <f t="shared" si="16"/>
        <v/>
      </c>
      <c r="L187" s="1" t="str">
        <f t="shared" si="17"/>
        <v/>
      </c>
    </row>
    <row r="188" spans="1:12" x14ac:dyDescent="0.3">
      <c r="A188" t="str">
        <f t="shared" si="12"/>
        <v/>
      </c>
      <c r="B188" s="1" t="str">
        <f>IFERROR(MIN(B187,E187*(1+Analysis!$Z$30/12)),"")</f>
        <v/>
      </c>
      <c r="C188" s="1" t="str">
        <f>IFERROR(E187*Analysis!$Z$30/12,"")</f>
        <v/>
      </c>
      <c r="D188" s="1" t="str">
        <f t="shared" si="13"/>
        <v/>
      </c>
      <c r="E188" s="1" t="str">
        <f t="shared" si="14"/>
        <v/>
      </c>
      <c r="H188" t="str">
        <f t="shared" si="15"/>
        <v/>
      </c>
      <c r="I188" s="1" t="str">
        <f>IFERROR(MIN(I187,L187*(1+Analysis!$Z$30/12)),"")</f>
        <v/>
      </c>
      <c r="J188" s="1" t="str">
        <f>IFERROR(L187*Analysis!$Z$30/12,"")</f>
        <v/>
      </c>
      <c r="K188" s="1" t="str">
        <f t="shared" si="16"/>
        <v/>
      </c>
      <c r="L188" s="1" t="str">
        <f t="shared" si="17"/>
        <v/>
      </c>
    </row>
    <row r="189" spans="1:12" x14ac:dyDescent="0.3">
      <c r="A189" t="str">
        <f t="shared" si="12"/>
        <v/>
      </c>
      <c r="B189" s="1" t="str">
        <f>IFERROR(MIN(B188,E188*(1+Analysis!$Z$30/12)),"")</f>
        <v/>
      </c>
      <c r="C189" s="1" t="str">
        <f>IFERROR(E188*Analysis!$Z$30/12,"")</f>
        <v/>
      </c>
      <c r="D189" s="1" t="str">
        <f t="shared" si="13"/>
        <v/>
      </c>
      <c r="E189" s="1" t="str">
        <f t="shared" si="14"/>
        <v/>
      </c>
      <c r="H189" t="str">
        <f t="shared" si="15"/>
        <v/>
      </c>
      <c r="I189" s="1" t="str">
        <f>IFERROR(MIN(I188,L188*(1+Analysis!$Z$30/12)),"")</f>
        <v/>
      </c>
      <c r="J189" s="1" t="str">
        <f>IFERROR(L188*Analysis!$Z$30/12,"")</f>
        <v/>
      </c>
      <c r="K189" s="1" t="str">
        <f t="shared" si="16"/>
        <v/>
      </c>
      <c r="L189" s="1" t="str">
        <f t="shared" si="17"/>
        <v/>
      </c>
    </row>
    <row r="190" spans="1:12" x14ac:dyDescent="0.3">
      <c r="A190" t="str">
        <f t="shared" si="12"/>
        <v/>
      </c>
      <c r="B190" s="1" t="str">
        <f>IFERROR(MIN(B189,E189*(1+Analysis!$Z$30/12)),"")</f>
        <v/>
      </c>
      <c r="C190" s="1" t="str">
        <f>IFERROR(E189*Analysis!$Z$30/12,"")</f>
        <v/>
      </c>
      <c r="D190" s="1" t="str">
        <f t="shared" si="13"/>
        <v/>
      </c>
      <c r="E190" s="1" t="str">
        <f t="shared" si="14"/>
        <v/>
      </c>
      <c r="H190" t="str">
        <f t="shared" si="15"/>
        <v/>
      </c>
      <c r="I190" s="1" t="str">
        <f>IFERROR(MIN(I189,L189*(1+Analysis!$Z$30/12)),"")</f>
        <v/>
      </c>
      <c r="J190" s="1" t="str">
        <f>IFERROR(L189*Analysis!$Z$30/12,"")</f>
        <v/>
      </c>
      <c r="K190" s="1" t="str">
        <f t="shared" si="16"/>
        <v/>
      </c>
      <c r="L190" s="1" t="str">
        <f t="shared" si="17"/>
        <v/>
      </c>
    </row>
    <row r="191" spans="1:12" x14ac:dyDescent="0.3">
      <c r="A191" t="str">
        <f t="shared" si="12"/>
        <v/>
      </c>
      <c r="B191" s="1" t="str">
        <f>IFERROR(MIN(B190,E190*(1+Analysis!$Z$30/12)),"")</f>
        <v/>
      </c>
      <c r="C191" s="1" t="str">
        <f>IFERROR(E190*Analysis!$Z$30/12,"")</f>
        <v/>
      </c>
      <c r="D191" s="1" t="str">
        <f t="shared" si="13"/>
        <v/>
      </c>
      <c r="E191" s="1" t="str">
        <f t="shared" si="14"/>
        <v/>
      </c>
      <c r="H191" t="str">
        <f t="shared" si="15"/>
        <v/>
      </c>
      <c r="I191" s="1" t="str">
        <f>IFERROR(MIN(I190,L190*(1+Analysis!$Z$30/12)),"")</f>
        <v/>
      </c>
      <c r="J191" s="1" t="str">
        <f>IFERROR(L190*Analysis!$Z$30/12,"")</f>
        <v/>
      </c>
      <c r="K191" s="1" t="str">
        <f t="shared" si="16"/>
        <v/>
      </c>
      <c r="L191" s="1" t="str">
        <f t="shared" si="17"/>
        <v/>
      </c>
    </row>
    <row r="192" spans="1:12" x14ac:dyDescent="0.3">
      <c r="A192" t="str">
        <f t="shared" si="12"/>
        <v/>
      </c>
      <c r="B192" s="1" t="str">
        <f>IFERROR(MIN(B191,E191*(1+Analysis!$Z$30/12)),"")</f>
        <v/>
      </c>
      <c r="C192" s="1" t="str">
        <f>IFERROR(E191*Analysis!$Z$30/12,"")</f>
        <v/>
      </c>
      <c r="D192" s="1" t="str">
        <f t="shared" si="13"/>
        <v/>
      </c>
      <c r="E192" s="1" t="str">
        <f t="shared" si="14"/>
        <v/>
      </c>
      <c r="H192" t="str">
        <f t="shared" si="15"/>
        <v/>
      </c>
      <c r="I192" s="1" t="str">
        <f>IFERROR(MIN(I191,L191*(1+Analysis!$Z$30/12)),"")</f>
        <v/>
      </c>
      <c r="J192" s="1" t="str">
        <f>IFERROR(L191*Analysis!$Z$30/12,"")</f>
        <v/>
      </c>
      <c r="K192" s="1" t="str">
        <f t="shared" si="16"/>
        <v/>
      </c>
      <c r="L192" s="1" t="str">
        <f t="shared" si="17"/>
        <v/>
      </c>
    </row>
    <row r="193" spans="1:12" x14ac:dyDescent="0.3">
      <c r="A193" t="str">
        <f t="shared" si="12"/>
        <v/>
      </c>
      <c r="B193" s="1" t="str">
        <f>IFERROR(MIN(B192,E192*(1+Analysis!$Z$30/12)),"")</f>
        <v/>
      </c>
      <c r="C193" s="1" t="str">
        <f>IFERROR(E192*Analysis!$Z$30/12,"")</f>
        <v/>
      </c>
      <c r="D193" s="1" t="str">
        <f t="shared" si="13"/>
        <v/>
      </c>
      <c r="E193" s="1" t="str">
        <f t="shared" si="14"/>
        <v/>
      </c>
      <c r="H193" t="str">
        <f t="shared" si="15"/>
        <v/>
      </c>
      <c r="I193" s="1" t="str">
        <f>IFERROR(MIN(I192,L192*(1+Analysis!$Z$30/12)),"")</f>
        <v/>
      </c>
      <c r="J193" s="1" t="str">
        <f>IFERROR(L192*Analysis!$Z$30/12,"")</f>
        <v/>
      </c>
      <c r="K193" s="1" t="str">
        <f t="shared" si="16"/>
        <v/>
      </c>
      <c r="L193" s="1" t="str">
        <f t="shared" si="17"/>
        <v/>
      </c>
    </row>
    <row r="194" spans="1:12" x14ac:dyDescent="0.3">
      <c r="A194" t="str">
        <f t="shared" si="12"/>
        <v/>
      </c>
      <c r="B194" s="1" t="str">
        <f>IFERROR(MIN(B193,E193*(1+Analysis!$Z$30/12)),"")</f>
        <v/>
      </c>
      <c r="C194" s="1" t="str">
        <f>IFERROR(E193*Analysis!$Z$30/12,"")</f>
        <v/>
      </c>
      <c r="D194" s="1" t="str">
        <f t="shared" si="13"/>
        <v/>
      </c>
      <c r="E194" s="1" t="str">
        <f t="shared" si="14"/>
        <v/>
      </c>
      <c r="H194" t="str">
        <f t="shared" si="15"/>
        <v/>
      </c>
      <c r="I194" s="1" t="str">
        <f>IFERROR(MIN(I193,L193*(1+Analysis!$Z$30/12)),"")</f>
        <v/>
      </c>
      <c r="J194" s="1" t="str">
        <f>IFERROR(L193*Analysis!$Z$30/12,"")</f>
        <v/>
      </c>
      <c r="K194" s="1" t="str">
        <f t="shared" si="16"/>
        <v/>
      </c>
      <c r="L194" s="1" t="str">
        <f t="shared" si="17"/>
        <v/>
      </c>
    </row>
    <row r="195" spans="1:12" x14ac:dyDescent="0.3">
      <c r="A195" t="str">
        <f t="shared" si="12"/>
        <v/>
      </c>
      <c r="B195" s="1" t="str">
        <f>IFERROR(MIN(B194,E194*(1+Analysis!$Z$30/12)),"")</f>
        <v/>
      </c>
      <c r="C195" s="1" t="str">
        <f>IFERROR(E194*Analysis!$Z$30/12,"")</f>
        <v/>
      </c>
      <c r="D195" s="1" t="str">
        <f t="shared" si="13"/>
        <v/>
      </c>
      <c r="E195" s="1" t="str">
        <f t="shared" si="14"/>
        <v/>
      </c>
      <c r="H195" t="str">
        <f t="shared" si="15"/>
        <v/>
      </c>
      <c r="I195" s="1" t="str">
        <f>IFERROR(MIN(I194,L194*(1+Analysis!$Z$30/12)),"")</f>
        <v/>
      </c>
      <c r="J195" s="1" t="str">
        <f>IFERROR(L194*Analysis!$Z$30/12,"")</f>
        <v/>
      </c>
      <c r="K195" s="1" t="str">
        <f t="shared" si="16"/>
        <v/>
      </c>
      <c r="L195" s="1" t="str">
        <f t="shared" si="17"/>
        <v/>
      </c>
    </row>
    <row r="196" spans="1:12" x14ac:dyDescent="0.3">
      <c r="A196" t="str">
        <f t="shared" si="12"/>
        <v/>
      </c>
      <c r="B196" s="1" t="str">
        <f>IFERROR(MIN(B195,E195*(1+Analysis!$Z$30/12)),"")</f>
        <v/>
      </c>
      <c r="C196" s="1" t="str">
        <f>IFERROR(E195*Analysis!$Z$30/12,"")</f>
        <v/>
      </c>
      <c r="D196" s="1" t="str">
        <f t="shared" si="13"/>
        <v/>
      </c>
      <c r="E196" s="1" t="str">
        <f t="shared" si="14"/>
        <v/>
      </c>
      <c r="H196" t="str">
        <f t="shared" si="15"/>
        <v/>
      </c>
      <c r="I196" s="1" t="str">
        <f>IFERROR(MIN(I195,L195*(1+Analysis!$Z$30/12)),"")</f>
        <v/>
      </c>
      <c r="J196" s="1" t="str">
        <f>IFERROR(L195*Analysis!$Z$30/12,"")</f>
        <v/>
      </c>
      <c r="K196" s="1" t="str">
        <f t="shared" si="16"/>
        <v/>
      </c>
      <c r="L196" s="1" t="str">
        <f t="shared" si="17"/>
        <v/>
      </c>
    </row>
    <row r="197" spans="1:12" x14ac:dyDescent="0.3">
      <c r="A197" t="str">
        <f t="shared" si="12"/>
        <v/>
      </c>
      <c r="B197" s="1" t="str">
        <f>IFERROR(MIN(B196,E196*(1+Analysis!$Z$30/12)),"")</f>
        <v/>
      </c>
      <c r="C197" s="1" t="str">
        <f>IFERROR(E196*Analysis!$Z$30/12,"")</f>
        <v/>
      </c>
      <c r="D197" s="1" t="str">
        <f t="shared" si="13"/>
        <v/>
      </c>
      <c r="E197" s="1" t="str">
        <f t="shared" si="14"/>
        <v/>
      </c>
      <c r="H197" t="str">
        <f t="shared" si="15"/>
        <v/>
      </c>
      <c r="I197" s="1" t="str">
        <f>IFERROR(MIN(I196,L196*(1+Analysis!$Z$30/12)),"")</f>
        <v/>
      </c>
      <c r="J197" s="1" t="str">
        <f>IFERROR(L196*Analysis!$Z$30/12,"")</f>
        <v/>
      </c>
      <c r="K197" s="1" t="str">
        <f t="shared" si="16"/>
        <v/>
      </c>
      <c r="L197" s="1" t="str">
        <f t="shared" si="17"/>
        <v/>
      </c>
    </row>
    <row r="198" spans="1:12" x14ac:dyDescent="0.3">
      <c r="A198" t="str">
        <f t="shared" si="12"/>
        <v/>
      </c>
      <c r="B198" s="1" t="str">
        <f>IFERROR(MIN(B197,E197*(1+Analysis!$Z$30/12)),"")</f>
        <v/>
      </c>
      <c r="C198" s="1" t="str">
        <f>IFERROR(E197*Analysis!$Z$30/12,"")</f>
        <v/>
      </c>
      <c r="D198" s="1" t="str">
        <f t="shared" si="13"/>
        <v/>
      </c>
      <c r="E198" s="1" t="str">
        <f t="shared" si="14"/>
        <v/>
      </c>
      <c r="H198" t="str">
        <f t="shared" si="15"/>
        <v/>
      </c>
      <c r="I198" s="1" t="str">
        <f>IFERROR(MIN(I197,L197*(1+Analysis!$Z$30/12)),"")</f>
        <v/>
      </c>
      <c r="J198" s="1" t="str">
        <f>IFERROR(L197*Analysis!$Z$30/12,"")</f>
        <v/>
      </c>
      <c r="K198" s="1" t="str">
        <f t="shared" si="16"/>
        <v/>
      </c>
      <c r="L198" s="1" t="str">
        <f t="shared" si="17"/>
        <v/>
      </c>
    </row>
    <row r="199" spans="1:12" x14ac:dyDescent="0.3">
      <c r="A199" t="str">
        <f t="shared" ref="A199:A262" si="18">IF(B199="","",A198+1)</f>
        <v/>
      </c>
      <c r="B199" s="1" t="str">
        <f>IFERROR(MIN(B198,E198*(1+Analysis!$Z$30/12)),"")</f>
        <v/>
      </c>
      <c r="C199" s="1" t="str">
        <f>IFERROR(E198*Analysis!$Z$30/12,"")</f>
        <v/>
      </c>
      <c r="D199" s="1" t="str">
        <f t="shared" ref="D199:D262" si="19">IFERROR(B199-C199,"")</f>
        <v/>
      </c>
      <c r="E199" s="1" t="str">
        <f t="shared" ref="E199:E262" si="20">IFERROR(IF(E198-D199=0,"",ROUND(E198-D199,2)),"")</f>
        <v/>
      </c>
      <c r="H199" t="str">
        <f t="shared" ref="H199:H262" si="21">IF(I199="","",H198+1)</f>
        <v/>
      </c>
      <c r="I199" s="1" t="str">
        <f>IFERROR(MIN(I198,L198*(1+Analysis!$Z$30/12)),"")</f>
        <v/>
      </c>
      <c r="J199" s="1" t="str">
        <f>IFERROR(L198*Analysis!$Z$30/12,"")</f>
        <v/>
      </c>
      <c r="K199" s="1" t="str">
        <f t="shared" ref="K199:K262" si="22">IFERROR(I199-J199,"")</f>
        <v/>
      </c>
      <c r="L199" s="1" t="str">
        <f t="shared" ref="L199:L262" si="23">IFERROR(IF(L198-K199=0,"",ROUND(L198-K199,2)),"")</f>
        <v/>
      </c>
    </row>
    <row r="200" spans="1:12" x14ac:dyDescent="0.3">
      <c r="A200" t="str">
        <f t="shared" si="18"/>
        <v/>
      </c>
      <c r="B200" s="1" t="str">
        <f>IFERROR(MIN(B199,E199*(1+Analysis!$Z$30/12)),"")</f>
        <v/>
      </c>
      <c r="C200" s="1" t="str">
        <f>IFERROR(E199*Analysis!$Z$30/12,"")</f>
        <v/>
      </c>
      <c r="D200" s="1" t="str">
        <f t="shared" si="19"/>
        <v/>
      </c>
      <c r="E200" s="1" t="str">
        <f t="shared" si="20"/>
        <v/>
      </c>
      <c r="H200" t="str">
        <f t="shared" si="21"/>
        <v/>
      </c>
      <c r="I200" s="1" t="str">
        <f>IFERROR(MIN(I199,L199*(1+Analysis!$Z$30/12)),"")</f>
        <v/>
      </c>
      <c r="J200" s="1" t="str">
        <f>IFERROR(L199*Analysis!$Z$30/12,"")</f>
        <v/>
      </c>
      <c r="K200" s="1" t="str">
        <f t="shared" si="22"/>
        <v/>
      </c>
      <c r="L200" s="1" t="str">
        <f t="shared" si="23"/>
        <v/>
      </c>
    </row>
    <row r="201" spans="1:12" x14ac:dyDescent="0.3">
      <c r="A201" t="str">
        <f t="shared" si="18"/>
        <v/>
      </c>
      <c r="B201" s="1" t="str">
        <f>IFERROR(MIN(B200,E200*(1+Analysis!$Z$30/12)),"")</f>
        <v/>
      </c>
      <c r="C201" s="1" t="str">
        <f>IFERROR(E200*Analysis!$Z$30/12,"")</f>
        <v/>
      </c>
      <c r="D201" s="1" t="str">
        <f t="shared" si="19"/>
        <v/>
      </c>
      <c r="E201" s="1" t="str">
        <f t="shared" si="20"/>
        <v/>
      </c>
      <c r="H201" t="str">
        <f t="shared" si="21"/>
        <v/>
      </c>
      <c r="I201" s="1" t="str">
        <f>IFERROR(MIN(I200,L200*(1+Analysis!$Z$30/12)),"")</f>
        <v/>
      </c>
      <c r="J201" s="1" t="str">
        <f>IFERROR(L200*Analysis!$Z$30/12,"")</f>
        <v/>
      </c>
      <c r="K201" s="1" t="str">
        <f t="shared" si="22"/>
        <v/>
      </c>
      <c r="L201" s="1" t="str">
        <f t="shared" si="23"/>
        <v/>
      </c>
    </row>
    <row r="202" spans="1:12" x14ac:dyDescent="0.3">
      <c r="A202" t="str">
        <f t="shared" si="18"/>
        <v/>
      </c>
      <c r="B202" s="1" t="str">
        <f>IFERROR(MIN(B201,E201*(1+Analysis!$Z$30/12)),"")</f>
        <v/>
      </c>
      <c r="C202" s="1" t="str">
        <f>IFERROR(E201*Analysis!$Z$30/12,"")</f>
        <v/>
      </c>
      <c r="D202" s="1" t="str">
        <f t="shared" si="19"/>
        <v/>
      </c>
      <c r="E202" s="1" t="str">
        <f t="shared" si="20"/>
        <v/>
      </c>
      <c r="H202" t="str">
        <f t="shared" si="21"/>
        <v/>
      </c>
      <c r="I202" s="1" t="str">
        <f>IFERROR(MIN(I201,L201*(1+Analysis!$Z$30/12)),"")</f>
        <v/>
      </c>
      <c r="J202" s="1" t="str">
        <f>IFERROR(L201*Analysis!$Z$30/12,"")</f>
        <v/>
      </c>
      <c r="K202" s="1" t="str">
        <f t="shared" si="22"/>
        <v/>
      </c>
      <c r="L202" s="1" t="str">
        <f t="shared" si="23"/>
        <v/>
      </c>
    </row>
    <row r="203" spans="1:12" x14ac:dyDescent="0.3">
      <c r="A203" t="str">
        <f t="shared" si="18"/>
        <v/>
      </c>
      <c r="B203" s="1" t="str">
        <f>IFERROR(MIN(B202,E202*(1+Analysis!$Z$30/12)),"")</f>
        <v/>
      </c>
      <c r="C203" s="1" t="str">
        <f>IFERROR(E202*Analysis!$Z$30/12,"")</f>
        <v/>
      </c>
      <c r="D203" s="1" t="str">
        <f t="shared" si="19"/>
        <v/>
      </c>
      <c r="E203" s="1" t="str">
        <f t="shared" si="20"/>
        <v/>
      </c>
      <c r="H203" t="str">
        <f t="shared" si="21"/>
        <v/>
      </c>
      <c r="I203" s="1" t="str">
        <f>IFERROR(MIN(I202,L202*(1+Analysis!$Z$30/12)),"")</f>
        <v/>
      </c>
      <c r="J203" s="1" t="str">
        <f>IFERROR(L202*Analysis!$Z$30/12,"")</f>
        <v/>
      </c>
      <c r="K203" s="1" t="str">
        <f t="shared" si="22"/>
        <v/>
      </c>
      <c r="L203" s="1" t="str">
        <f t="shared" si="23"/>
        <v/>
      </c>
    </row>
    <row r="204" spans="1:12" x14ac:dyDescent="0.3">
      <c r="A204" t="str">
        <f t="shared" si="18"/>
        <v/>
      </c>
      <c r="B204" s="1" t="str">
        <f>IFERROR(MIN(B203,E203*(1+Analysis!$Z$30/12)),"")</f>
        <v/>
      </c>
      <c r="C204" s="1" t="str">
        <f>IFERROR(E203*Analysis!$Z$30/12,"")</f>
        <v/>
      </c>
      <c r="D204" s="1" t="str">
        <f t="shared" si="19"/>
        <v/>
      </c>
      <c r="E204" s="1" t="str">
        <f t="shared" si="20"/>
        <v/>
      </c>
      <c r="H204" t="str">
        <f t="shared" si="21"/>
        <v/>
      </c>
      <c r="I204" s="1" t="str">
        <f>IFERROR(MIN(I203,L203*(1+Analysis!$Z$30/12)),"")</f>
        <v/>
      </c>
      <c r="J204" s="1" t="str">
        <f>IFERROR(L203*Analysis!$Z$30/12,"")</f>
        <v/>
      </c>
      <c r="K204" s="1" t="str">
        <f t="shared" si="22"/>
        <v/>
      </c>
      <c r="L204" s="1" t="str">
        <f t="shared" si="23"/>
        <v/>
      </c>
    </row>
    <row r="205" spans="1:12" x14ac:dyDescent="0.3">
      <c r="A205" t="str">
        <f t="shared" si="18"/>
        <v/>
      </c>
      <c r="B205" s="1" t="str">
        <f>IFERROR(MIN(B204,E204*(1+Analysis!$Z$30/12)),"")</f>
        <v/>
      </c>
      <c r="C205" s="1" t="str">
        <f>IFERROR(E204*Analysis!$Z$30/12,"")</f>
        <v/>
      </c>
      <c r="D205" s="1" t="str">
        <f t="shared" si="19"/>
        <v/>
      </c>
      <c r="E205" s="1" t="str">
        <f t="shared" si="20"/>
        <v/>
      </c>
      <c r="H205" t="str">
        <f t="shared" si="21"/>
        <v/>
      </c>
      <c r="I205" s="1" t="str">
        <f>IFERROR(MIN(I204,L204*(1+Analysis!$Z$30/12)),"")</f>
        <v/>
      </c>
      <c r="J205" s="1" t="str">
        <f>IFERROR(L204*Analysis!$Z$30/12,"")</f>
        <v/>
      </c>
      <c r="K205" s="1" t="str">
        <f t="shared" si="22"/>
        <v/>
      </c>
      <c r="L205" s="1" t="str">
        <f t="shared" si="23"/>
        <v/>
      </c>
    </row>
    <row r="206" spans="1:12" x14ac:dyDescent="0.3">
      <c r="A206" t="str">
        <f t="shared" si="18"/>
        <v/>
      </c>
      <c r="B206" s="1" t="str">
        <f>IFERROR(MIN(B205,E205*(1+Analysis!$Z$30/12)),"")</f>
        <v/>
      </c>
      <c r="C206" s="1" t="str">
        <f>IFERROR(E205*Analysis!$Z$30/12,"")</f>
        <v/>
      </c>
      <c r="D206" s="1" t="str">
        <f t="shared" si="19"/>
        <v/>
      </c>
      <c r="E206" s="1" t="str">
        <f t="shared" si="20"/>
        <v/>
      </c>
      <c r="H206" t="str">
        <f t="shared" si="21"/>
        <v/>
      </c>
      <c r="I206" s="1" t="str">
        <f>IFERROR(MIN(I205,L205*(1+Analysis!$Z$30/12)),"")</f>
        <v/>
      </c>
      <c r="J206" s="1" t="str">
        <f>IFERROR(L205*Analysis!$Z$30/12,"")</f>
        <v/>
      </c>
      <c r="K206" s="1" t="str">
        <f t="shared" si="22"/>
        <v/>
      </c>
      <c r="L206" s="1" t="str">
        <f t="shared" si="23"/>
        <v/>
      </c>
    </row>
    <row r="207" spans="1:12" x14ac:dyDescent="0.3">
      <c r="A207" t="str">
        <f t="shared" si="18"/>
        <v/>
      </c>
      <c r="B207" s="1" t="str">
        <f>IFERROR(MIN(B206,E206*(1+Analysis!$Z$30/12)),"")</f>
        <v/>
      </c>
      <c r="C207" s="1" t="str">
        <f>IFERROR(E206*Analysis!$Z$30/12,"")</f>
        <v/>
      </c>
      <c r="D207" s="1" t="str">
        <f t="shared" si="19"/>
        <v/>
      </c>
      <c r="E207" s="1" t="str">
        <f t="shared" si="20"/>
        <v/>
      </c>
      <c r="H207" t="str">
        <f t="shared" si="21"/>
        <v/>
      </c>
      <c r="I207" s="1" t="str">
        <f>IFERROR(MIN(I206,L206*(1+Analysis!$Z$30/12)),"")</f>
        <v/>
      </c>
      <c r="J207" s="1" t="str">
        <f>IFERROR(L206*Analysis!$Z$30/12,"")</f>
        <v/>
      </c>
      <c r="K207" s="1" t="str">
        <f t="shared" si="22"/>
        <v/>
      </c>
      <c r="L207" s="1" t="str">
        <f t="shared" si="23"/>
        <v/>
      </c>
    </row>
    <row r="208" spans="1:12" x14ac:dyDescent="0.3">
      <c r="A208" t="str">
        <f t="shared" si="18"/>
        <v/>
      </c>
      <c r="B208" s="1" t="str">
        <f>IFERROR(MIN(B207,E207*(1+Analysis!$Z$30/12)),"")</f>
        <v/>
      </c>
      <c r="C208" s="1" t="str">
        <f>IFERROR(E207*Analysis!$Z$30/12,"")</f>
        <v/>
      </c>
      <c r="D208" s="1" t="str">
        <f t="shared" si="19"/>
        <v/>
      </c>
      <c r="E208" s="1" t="str">
        <f t="shared" si="20"/>
        <v/>
      </c>
      <c r="H208" t="str">
        <f t="shared" si="21"/>
        <v/>
      </c>
      <c r="I208" s="1" t="str">
        <f>IFERROR(MIN(I207,L207*(1+Analysis!$Z$30/12)),"")</f>
        <v/>
      </c>
      <c r="J208" s="1" t="str">
        <f>IFERROR(L207*Analysis!$Z$30/12,"")</f>
        <v/>
      </c>
      <c r="K208" s="1" t="str">
        <f t="shared" si="22"/>
        <v/>
      </c>
      <c r="L208" s="1" t="str">
        <f t="shared" si="23"/>
        <v/>
      </c>
    </row>
    <row r="209" spans="1:12" x14ac:dyDescent="0.3">
      <c r="A209" t="str">
        <f t="shared" si="18"/>
        <v/>
      </c>
      <c r="B209" s="1" t="str">
        <f>IFERROR(MIN(B208,E208*(1+Analysis!$Z$30/12)),"")</f>
        <v/>
      </c>
      <c r="C209" s="1" t="str">
        <f>IFERROR(E208*Analysis!$Z$30/12,"")</f>
        <v/>
      </c>
      <c r="D209" s="1" t="str">
        <f t="shared" si="19"/>
        <v/>
      </c>
      <c r="E209" s="1" t="str">
        <f t="shared" si="20"/>
        <v/>
      </c>
      <c r="H209" t="str">
        <f t="shared" si="21"/>
        <v/>
      </c>
      <c r="I209" s="1" t="str">
        <f>IFERROR(MIN(I208,L208*(1+Analysis!$Z$30/12)),"")</f>
        <v/>
      </c>
      <c r="J209" s="1" t="str">
        <f>IFERROR(L208*Analysis!$Z$30/12,"")</f>
        <v/>
      </c>
      <c r="K209" s="1" t="str">
        <f t="shared" si="22"/>
        <v/>
      </c>
      <c r="L209" s="1" t="str">
        <f t="shared" si="23"/>
        <v/>
      </c>
    </row>
    <row r="210" spans="1:12" x14ac:dyDescent="0.3">
      <c r="A210" t="str">
        <f t="shared" si="18"/>
        <v/>
      </c>
      <c r="B210" s="1" t="str">
        <f>IFERROR(MIN(B209,E209*(1+Analysis!$Z$30/12)),"")</f>
        <v/>
      </c>
      <c r="C210" s="1" t="str">
        <f>IFERROR(E209*Analysis!$Z$30/12,"")</f>
        <v/>
      </c>
      <c r="D210" s="1" t="str">
        <f t="shared" si="19"/>
        <v/>
      </c>
      <c r="E210" s="1" t="str">
        <f t="shared" si="20"/>
        <v/>
      </c>
      <c r="H210" t="str">
        <f t="shared" si="21"/>
        <v/>
      </c>
      <c r="I210" s="1" t="str">
        <f>IFERROR(MIN(I209,L209*(1+Analysis!$Z$30/12)),"")</f>
        <v/>
      </c>
      <c r="J210" s="1" t="str">
        <f>IFERROR(L209*Analysis!$Z$30/12,"")</f>
        <v/>
      </c>
      <c r="K210" s="1" t="str">
        <f t="shared" si="22"/>
        <v/>
      </c>
      <c r="L210" s="1" t="str">
        <f t="shared" si="23"/>
        <v/>
      </c>
    </row>
    <row r="211" spans="1:12" x14ac:dyDescent="0.3">
      <c r="A211" t="str">
        <f t="shared" si="18"/>
        <v/>
      </c>
      <c r="B211" s="1" t="str">
        <f>IFERROR(MIN(B210,E210*(1+Analysis!$Z$30/12)),"")</f>
        <v/>
      </c>
      <c r="C211" s="1" t="str">
        <f>IFERROR(E210*Analysis!$Z$30/12,"")</f>
        <v/>
      </c>
      <c r="D211" s="1" t="str">
        <f t="shared" si="19"/>
        <v/>
      </c>
      <c r="E211" s="1" t="str">
        <f t="shared" si="20"/>
        <v/>
      </c>
      <c r="H211" t="str">
        <f t="shared" si="21"/>
        <v/>
      </c>
      <c r="I211" s="1" t="str">
        <f>IFERROR(MIN(I210,L210*(1+Analysis!$Z$30/12)),"")</f>
        <v/>
      </c>
      <c r="J211" s="1" t="str">
        <f>IFERROR(L210*Analysis!$Z$30/12,"")</f>
        <v/>
      </c>
      <c r="K211" s="1" t="str">
        <f t="shared" si="22"/>
        <v/>
      </c>
      <c r="L211" s="1" t="str">
        <f t="shared" si="23"/>
        <v/>
      </c>
    </row>
    <row r="212" spans="1:12" x14ac:dyDescent="0.3">
      <c r="A212" t="str">
        <f t="shared" si="18"/>
        <v/>
      </c>
      <c r="B212" s="1" t="str">
        <f>IFERROR(MIN(B211,E211*(1+Analysis!$Z$30/12)),"")</f>
        <v/>
      </c>
      <c r="C212" s="1" t="str">
        <f>IFERROR(E211*Analysis!$Z$30/12,"")</f>
        <v/>
      </c>
      <c r="D212" s="1" t="str">
        <f t="shared" si="19"/>
        <v/>
      </c>
      <c r="E212" s="1" t="str">
        <f t="shared" si="20"/>
        <v/>
      </c>
      <c r="H212" t="str">
        <f t="shared" si="21"/>
        <v/>
      </c>
      <c r="I212" s="1" t="str">
        <f>IFERROR(MIN(I211,L211*(1+Analysis!$Z$30/12)),"")</f>
        <v/>
      </c>
      <c r="J212" s="1" t="str">
        <f>IFERROR(L211*Analysis!$Z$30/12,"")</f>
        <v/>
      </c>
      <c r="K212" s="1" t="str">
        <f t="shared" si="22"/>
        <v/>
      </c>
      <c r="L212" s="1" t="str">
        <f t="shared" si="23"/>
        <v/>
      </c>
    </row>
    <row r="213" spans="1:12" x14ac:dyDescent="0.3">
      <c r="A213" t="str">
        <f t="shared" si="18"/>
        <v/>
      </c>
      <c r="B213" s="1" t="str">
        <f>IFERROR(MIN(B212,E212*(1+Analysis!$Z$30/12)),"")</f>
        <v/>
      </c>
      <c r="C213" s="1" t="str">
        <f>IFERROR(E212*Analysis!$Z$30/12,"")</f>
        <v/>
      </c>
      <c r="D213" s="1" t="str">
        <f t="shared" si="19"/>
        <v/>
      </c>
      <c r="E213" s="1" t="str">
        <f t="shared" si="20"/>
        <v/>
      </c>
      <c r="H213" t="str">
        <f t="shared" si="21"/>
        <v/>
      </c>
      <c r="I213" s="1" t="str">
        <f>IFERROR(MIN(I212,L212*(1+Analysis!$Z$30/12)),"")</f>
        <v/>
      </c>
      <c r="J213" s="1" t="str">
        <f>IFERROR(L212*Analysis!$Z$30/12,"")</f>
        <v/>
      </c>
      <c r="K213" s="1" t="str">
        <f t="shared" si="22"/>
        <v/>
      </c>
      <c r="L213" s="1" t="str">
        <f t="shared" si="23"/>
        <v/>
      </c>
    </row>
    <row r="214" spans="1:12" x14ac:dyDescent="0.3">
      <c r="A214" t="str">
        <f t="shared" si="18"/>
        <v/>
      </c>
      <c r="B214" s="1" t="str">
        <f>IFERROR(MIN(B213,E213*(1+Analysis!$Z$30/12)),"")</f>
        <v/>
      </c>
      <c r="C214" s="1" t="str">
        <f>IFERROR(E213*Analysis!$Z$30/12,"")</f>
        <v/>
      </c>
      <c r="D214" s="1" t="str">
        <f t="shared" si="19"/>
        <v/>
      </c>
      <c r="E214" s="1" t="str">
        <f t="shared" si="20"/>
        <v/>
      </c>
      <c r="H214" t="str">
        <f t="shared" si="21"/>
        <v/>
      </c>
      <c r="I214" s="1" t="str">
        <f>IFERROR(MIN(I213,L213*(1+Analysis!$Z$30/12)),"")</f>
        <v/>
      </c>
      <c r="J214" s="1" t="str">
        <f>IFERROR(L213*Analysis!$Z$30/12,"")</f>
        <v/>
      </c>
      <c r="K214" s="1" t="str">
        <f t="shared" si="22"/>
        <v/>
      </c>
      <c r="L214" s="1" t="str">
        <f t="shared" si="23"/>
        <v/>
      </c>
    </row>
    <row r="215" spans="1:12" x14ac:dyDescent="0.3">
      <c r="A215" t="str">
        <f t="shared" si="18"/>
        <v/>
      </c>
      <c r="B215" s="1" t="str">
        <f>IFERROR(MIN(B214,E214*(1+Analysis!$Z$30/12)),"")</f>
        <v/>
      </c>
      <c r="C215" s="1" t="str">
        <f>IFERROR(E214*Analysis!$Z$30/12,"")</f>
        <v/>
      </c>
      <c r="D215" s="1" t="str">
        <f t="shared" si="19"/>
        <v/>
      </c>
      <c r="E215" s="1" t="str">
        <f t="shared" si="20"/>
        <v/>
      </c>
      <c r="H215" t="str">
        <f t="shared" si="21"/>
        <v/>
      </c>
      <c r="I215" s="1" t="str">
        <f>IFERROR(MIN(I214,L214*(1+Analysis!$Z$30/12)),"")</f>
        <v/>
      </c>
      <c r="J215" s="1" t="str">
        <f>IFERROR(L214*Analysis!$Z$30/12,"")</f>
        <v/>
      </c>
      <c r="K215" s="1" t="str">
        <f t="shared" si="22"/>
        <v/>
      </c>
      <c r="L215" s="1" t="str">
        <f t="shared" si="23"/>
        <v/>
      </c>
    </row>
    <row r="216" spans="1:12" x14ac:dyDescent="0.3">
      <c r="A216" t="str">
        <f t="shared" si="18"/>
        <v/>
      </c>
      <c r="B216" s="1" t="str">
        <f>IFERROR(MIN(B215,E215*(1+Analysis!$Z$30/12)),"")</f>
        <v/>
      </c>
      <c r="C216" s="1" t="str">
        <f>IFERROR(E215*Analysis!$Z$30/12,"")</f>
        <v/>
      </c>
      <c r="D216" s="1" t="str">
        <f t="shared" si="19"/>
        <v/>
      </c>
      <c r="E216" s="1" t="str">
        <f t="shared" si="20"/>
        <v/>
      </c>
      <c r="H216" t="str">
        <f t="shared" si="21"/>
        <v/>
      </c>
      <c r="I216" s="1" t="str">
        <f>IFERROR(MIN(I215,L215*(1+Analysis!$Z$30/12)),"")</f>
        <v/>
      </c>
      <c r="J216" s="1" t="str">
        <f>IFERROR(L215*Analysis!$Z$30/12,"")</f>
        <v/>
      </c>
      <c r="K216" s="1" t="str">
        <f t="shared" si="22"/>
        <v/>
      </c>
      <c r="L216" s="1" t="str">
        <f t="shared" si="23"/>
        <v/>
      </c>
    </row>
    <row r="217" spans="1:12" x14ac:dyDescent="0.3">
      <c r="A217" t="str">
        <f t="shared" si="18"/>
        <v/>
      </c>
      <c r="B217" s="1" t="str">
        <f>IFERROR(MIN(B216,E216*(1+Analysis!$Z$30/12)),"")</f>
        <v/>
      </c>
      <c r="C217" s="1" t="str">
        <f>IFERROR(E216*Analysis!$Z$30/12,"")</f>
        <v/>
      </c>
      <c r="D217" s="1" t="str">
        <f t="shared" si="19"/>
        <v/>
      </c>
      <c r="E217" s="1" t="str">
        <f t="shared" si="20"/>
        <v/>
      </c>
      <c r="H217" t="str">
        <f t="shared" si="21"/>
        <v/>
      </c>
      <c r="I217" s="1" t="str">
        <f>IFERROR(MIN(I216,L216*(1+Analysis!$Z$30/12)),"")</f>
        <v/>
      </c>
      <c r="J217" s="1" t="str">
        <f>IFERROR(L216*Analysis!$Z$30/12,"")</f>
        <v/>
      </c>
      <c r="K217" s="1" t="str">
        <f t="shared" si="22"/>
        <v/>
      </c>
      <c r="L217" s="1" t="str">
        <f t="shared" si="23"/>
        <v/>
      </c>
    </row>
    <row r="218" spans="1:12" x14ac:dyDescent="0.3">
      <c r="A218" t="str">
        <f t="shared" si="18"/>
        <v/>
      </c>
      <c r="B218" s="1" t="str">
        <f>IFERROR(MIN(B217,E217*(1+Analysis!$Z$30/12)),"")</f>
        <v/>
      </c>
      <c r="C218" s="1" t="str">
        <f>IFERROR(E217*Analysis!$Z$30/12,"")</f>
        <v/>
      </c>
      <c r="D218" s="1" t="str">
        <f t="shared" si="19"/>
        <v/>
      </c>
      <c r="E218" s="1" t="str">
        <f t="shared" si="20"/>
        <v/>
      </c>
      <c r="H218" t="str">
        <f t="shared" si="21"/>
        <v/>
      </c>
      <c r="I218" s="1" t="str">
        <f>IFERROR(MIN(I217,L217*(1+Analysis!$Z$30/12)),"")</f>
        <v/>
      </c>
      <c r="J218" s="1" t="str">
        <f>IFERROR(L217*Analysis!$Z$30/12,"")</f>
        <v/>
      </c>
      <c r="K218" s="1" t="str">
        <f t="shared" si="22"/>
        <v/>
      </c>
      <c r="L218" s="1" t="str">
        <f t="shared" si="23"/>
        <v/>
      </c>
    </row>
    <row r="219" spans="1:12" x14ac:dyDescent="0.3">
      <c r="A219" t="str">
        <f t="shared" si="18"/>
        <v/>
      </c>
      <c r="B219" s="1" t="str">
        <f>IFERROR(MIN(B218,E218*(1+Analysis!$Z$30/12)),"")</f>
        <v/>
      </c>
      <c r="C219" s="1" t="str">
        <f>IFERROR(E218*Analysis!$Z$30/12,"")</f>
        <v/>
      </c>
      <c r="D219" s="1" t="str">
        <f t="shared" si="19"/>
        <v/>
      </c>
      <c r="E219" s="1" t="str">
        <f t="shared" si="20"/>
        <v/>
      </c>
      <c r="H219" t="str">
        <f t="shared" si="21"/>
        <v/>
      </c>
      <c r="I219" s="1" t="str">
        <f>IFERROR(MIN(I218,L218*(1+Analysis!$Z$30/12)),"")</f>
        <v/>
      </c>
      <c r="J219" s="1" t="str">
        <f>IFERROR(L218*Analysis!$Z$30/12,"")</f>
        <v/>
      </c>
      <c r="K219" s="1" t="str">
        <f t="shared" si="22"/>
        <v/>
      </c>
      <c r="L219" s="1" t="str">
        <f t="shared" si="23"/>
        <v/>
      </c>
    </row>
    <row r="220" spans="1:12" x14ac:dyDescent="0.3">
      <c r="A220" t="str">
        <f t="shared" si="18"/>
        <v/>
      </c>
      <c r="B220" s="1" t="str">
        <f>IFERROR(MIN(B219,E219*(1+Analysis!$Z$30/12)),"")</f>
        <v/>
      </c>
      <c r="C220" s="1" t="str">
        <f>IFERROR(E219*Analysis!$Z$30/12,"")</f>
        <v/>
      </c>
      <c r="D220" s="1" t="str">
        <f t="shared" si="19"/>
        <v/>
      </c>
      <c r="E220" s="1" t="str">
        <f t="shared" si="20"/>
        <v/>
      </c>
      <c r="H220" t="str">
        <f t="shared" si="21"/>
        <v/>
      </c>
      <c r="I220" s="1" t="str">
        <f>IFERROR(MIN(I219,L219*(1+Analysis!$Z$30/12)),"")</f>
        <v/>
      </c>
      <c r="J220" s="1" t="str">
        <f>IFERROR(L219*Analysis!$Z$30/12,"")</f>
        <v/>
      </c>
      <c r="K220" s="1" t="str">
        <f t="shared" si="22"/>
        <v/>
      </c>
      <c r="L220" s="1" t="str">
        <f t="shared" si="23"/>
        <v/>
      </c>
    </row>
    <row r="221" spans="1:12" x14ac:dyDescent="0.3">
      <c r="A221" t="str">
        <f t="shared" si="18"/>
        <v/>
      </c>
      <c r="B221" s="1" t="str">
        <f>IFERROR(MIN(B220,E220*(1+Analysis!$Z$30/12)),"")</f>
        <v/>
      </c>
      <c r="C221" s="1" t="str">
        <f>IFERROR(E220*Analysis!$Z$30/12,"")</f>
        <v/>
      </c>
      <c r="D221" s="1" t="str">
        <f t="shared" si="19"/>
        <v/>
      </c>
      <c r="E221" s="1" t="str">
        <f t="shared" si="20"/>
        <v/>
      </c>
      <c r="H221" t="str">
        <f t="shared" si="21"/>
        <v/>
      </c>
      <c r="I221" s="1" t="str">
        <f>IFERROR(MIN(I220,L220*(1+Analysis!$Z$30/12)),"")</f>
        <v/>
      </c>
      <c r="J221" s="1" t="str">
        <f>IFERROR(L220*Analysis!$Z$30/12,"")</f>
        <v/>
      </c>
      <c r="K221" s="1" t="str">
        <f t="shared" si="22"/>
        <v/>
      </c>
      <c r="L221" s="1" t="str">
        <f t="shared" si="23"/>
        <v/>
      </c>
    </row>
    <row r="222" spans="1:12" x14ac:dyDescent="0.3">
      <c r="A222" t="str">
        <f t="shared" si="18"/>
        <v/>
      </c>
      <c r="B222" s="1" t="str">
        <f>IFERROR(MIN(B221,E221*(1+Analysis!$Z$30/12)),"")</f>
        <v/>
      </c>
      <c r="C222" s="1" t="str">
        <f>IFERROR(E221*Analysis!$Z$30/12,"")</f>
        <v/>
      </c>
      <c r="D222" s="1" t="str">
        <f t="shared" si="19"/>
        <v/>
      </c>
      <c r="E222" s="1" t="str">
        <f t="shared" si="20"/>
        <v/>
      </c>
      <c r="H222" t="str">
        <f t="shared" si="21"/>
        <v/>
      </c>
      <c r="I222" s="1" t="str">
        <f>IFERROR(MIN(I221,L221*(1+Analysis!$Z$30/12)),"")</f>
        <v/>
      </c>
      <c r="J222" s="1" t="str">
        <f>IFERROR(L221*Analysis!$Z$30/12,"")</f>
        <v/>
      </c>
      <c r="K222" s="1" t="str">
        <f t="shared" si="22"/>
        <v/>
      </c>
      <c r="L222" s="1" t="str">
        <f t="shared" si="23"/>
        <v/>
      </c>
    </row>
    <row r="223" spans="1:12" x14ac:dyDescent="0.3">
      <c r="A223" t="str">
        <f t="shared" si="18"/>
        <v/>
      </c>
      <c r="B223" s="1" t="str">
        <f>IFERROR(MIN(B222,E222*(1+Analysis!$Z$30/12)),"")</f>
        <v/>
      </c>
      <c r="C223" s="1" t="str">
        <f>IFERROR(E222*Analysis!$Z$30/12,"")</f>
        <v/>
      </c>
      <c r="D223" s="1" t="str">
        <f t="shared" si="19"/>
        <v/>
      </c>
      <c r="E223" s="1" t="str">
        <f t="shared" si="20"/>
        <v/>
      </c>
      <c r="H223" t="str">
        <f t="shared" si="21"/>
        <v/>
      </c>
      <c r="I223" s="1" t="str">
        <f>IFERROR(MIN(I222,L222*(1+Analysis!$Z$30/12)),"")</f>
        <v/>
      </c>
      <c r="J223" s="1" t="str">
        <f>IFERROR(L222*Analysis!$Z$30/12,"")</f>
        <v/>
      </c>
      <c r="K223" s="1" t="str">
        <f t="shared" si="22"/>
        <v/>
      </c>
      <c r="L223" s="1" t="str">
        <f t="shared" si="23"/>
        <v/>
      </c>
    </row>
    <row r="224" spans="1:12" x14ac:dyDescent="0.3">
      <c r="A224" t="str">
        <f t="shared" si="18"/>
        <v/>
      </c>
      <c r="B224" s="1" t="str">
        <f>IFERROR(MIN(B223,E223*(1+Analysis!$Z$30/12)),"")</f>
        <v/>
      </c>
      <c r="C224" s="1" t="str">
        <f>IFERROR(E223*Analysis!$Z$30/12,"")</f>
        <v/>
      </c>
      <c r="D224" s="1" t="str">
        <f t="shared" si="19"/>
        <v/>
      </c>
      <c r="E224" s="1" t="str">
        <f t="shared" si="20"/>
        <v/>
      </c>
      <c r="H224" t="str">
        <f t="shared" si="21"/>
        <v/>
      </c>
      <c r="I224" s="1" t="str">
        <f>IFERROR(MIN(I223,L223*(1+Analysis!$Z$30/12)),"")</f>
        <v/>
      </c>
      <c r="J224" s="1" t="str">
        <f>IFERROR(L223*Analysis!$Z$30/12,"")</f>
        <v/>
      </c>
      <c r="K224" s="1" t="str">
        <f t="shared" si="22"/>
        <v/>
      </c>
      <c r="L224" s="1" t="str">
        <f t="shared" si="23"/>
        <v/>
      </c>
    </row>
    <row r="225" spans="1:12" x14ac:dyDescent="0.3">
      <c r="A225" t="str">
        <f t="shared" si="18"/>
        <v/>
      </c>
      <c r="B225" s="1" t="str">
        <f>IFERROR(MIN(B224,E224*(1+Analysis!$Z$30/12)),"")</f>
        <v/>
      </c>
      <c r="C225" s="1" t="str">
        <f>IFERROR(E224*Analysis!$Z$30/12,"")</f>
        <v/>
      </c>
      <c r="D225" s="1" t="str">
        <f t="shared" si="19"/>
        <v/>
      </c>
      <c r="E225" s="1" t="str">
        <f t="shared" si="20"/>
        <v/>
      </c>
      <c r="H225" t="str">
        <f t="shared" si="21"/>
        <v/>
      </c>
      <c r="I225" s="1" t="str">
        <f>IFERROR(MIN(I224,L224*(1+Analysis!$Z$30/12)),"")</f>
        <v/>
      </c>
      <c r="J225" s="1" t="str">
        <f>IFERROR(L224*Analysis!$Z$30/12,"")</f>
        <v/>
      </c>
      <c r="K225" s="1" t="str">
        <f t="shared" si="22"/>
        <v/>
      </c>
      <c r="L225" s="1" t="str">
        <f t="shared" si="23"/>
        <v/>
      </c>
    </row>
    <row r="226" spans="1:12" x14ac:dyDescent="0.3">
      <c r="A226" t="str">
        <f t="shared" si="18"/>
        <v/>
      </c>
      <c r="B226" s="1" t="str">
        <f>IFERROR(MIN(B225,E225*(1+Analysis!$Z$30/12)),"")</f>
        <v/>
      </c>
      <c r="C226" s="1" t="str">
        <f>IFERROR(E225*Analysis!$Z$30/12,"")</f>
        <v/>
      </c>
      <c r="D226" s="1" t="str">
        <f t="shared" si="19"/>
        <v/>
      </c>
      <c r="E226" s="1" t="str">
        <f t="shared" si="20"/>
        <v/>
      </c>
      <c r="H226" t="str">
        <f t="shared" si="21"/>
        <v/>
      </c>
      <c r="I226" s="1" t="str">
        <f>IFERROR(MIN(I225,L225*(1+Analysis!$Z$30/12)),"")</f>
        <v/>
      </c>
      <c r="J226" s="1" t="str">
        <f>IFERROR(L225*Analysis!$Z$30/12,"")</f>
        <v/>
      </c>
      <c r="K226" s="1" t="str">
        <f t="shared" si="22"/>
        <v/>
      </c>
      <c r="L226" s="1" t="str">
        <f t="shared" si="23"/>
        <v/>
      </c>
    </row>
    <row r="227" spans="1:12" x14ac:dyDescent="0.3">
      <c r="A227" t="str">
        <f t="shared" si="18"/>
        <v/>
      </c>
      <c r="B227" s="1" t="str">
        <f>IFERROR(MIN(B226,E226*(1+Analysis!$Z$30/12)),"")</f>
        <v/>
      </c>
      <c r="C227" s="1" t="str">
        <f>IFERROR(E226*Analysis!$Z$30/12,"")</f>
        <v/>
      </c>
      <c r="D227" s="1" t="str">
        <f t="shared" si="19"/>
        <v/>
      </c>
      <c r="E227" s="1" t="str">
        <f t="shared" si="20"/>
        <v/>
      </c>
      <c r="H227" t="str">
        <f t="shared" si="21"/>
        <v/>
      </c>
      <c r="I227" s="1" t="str">
        <f>IFERROR(MIN(I226,L226*(1+Analysis!$Z$30/12)),"")</f>
        <v/>
      </c>
      <c r="J227" s="1" t="str">
        <f>IFERROR(L226*Analysis!$Z$30/12,"")</f>
        <v/>
      </c>
      <c r="K227" s="1" t="str">
        <f t="shared" si="22"/>
        <v/>
      </c>
      <c r="L227" s="1" t="str">
        <f t="shared" si="23"/>
        <v/>
      </c>
    </row>
    <row r="228" spans="1:12" x14ac:dyDescent="0.3">
      <c r="A228" t="str">
        <f t="shared" si="18"/>
        <v/>
      </c>
      <c r="B228" s="1" t="str">
        <f>IFERROR(MIN(B227,E227*(1+Analysis!$Z$30/12)),"")</f>
        <v/>
      </c>
      <c r="C228" s="1" t="str">
        <f>IFERROR(E227*Analysis!$Z$30/12,"")</f>
        <v/>
      </c>
      <c r="D228" s="1" t="str">
        <f t="shared" si="19"/>
        <v/>
      </c>
      <c r="E228" s="1" t="str">
        <f t="shared" si="20"/>
        <v/>
      </c>
      <c r="H228" t="str">
        <f t="shared" si="21"/>
        <v/>
      </c>
      <c r="I228" s="1" t="str">
        <f>IFERROR(MIN(I227,L227*(1+Analysis!$Z$30/12)),"")</f>
        <v/>
      </c>
      <c r="J228" s="1" t="str">
        <f>IFERROR(L227*Analysis!$Z$30/12,"")</f>
        <v/>
      </c>
      <c r="K228" s="1" t="str">
        <f t="shared" si="22"/>
        <v/>
      </c>
      <c r="L228" s="1" t="str">
        <f t="shared" si="23"/>
        <v/>
      </c>
    </row>
    <row r="229" spans="1:12" x14ac:dyDescent="0.3">
      <c r="A229" t="str">
        <f t="shared" si="18"/>
        <v/>
      </c>
      <c r="B229" s="1" t="str">
        <f>IFERROR(MIN(B228,E228*(1+Analysis!$Z$30/12)),"")</f>
        <v/>
      </c>
      <c r="C229" s="1" t="str">
        <f>IFERROR(E228*Analysis!$Z$30/12,"")</f>
        <v/>
      </c>
      <c r="D229" s="1" t="str">
        <f t="shared" si="19"/>
        <v/>
      </c>
      <c r="E229" s="1" t="str">
        <f t="shared" si="20"/>
        <v/>
      </c>
      <c r="H229" t="str">
        <f t="shared" si="21"/>
        <v/>
      </c>
      <c r="I229" s="1" t="str">
        <f>IFERROR(MIN(I228,L228*(1+Analysis!$Z$30/12)),"")</f>
        <v/>
      </c>
      <c r="J229" s="1" t="str">
        <f>IFERROR(L228*Analysis!$Z$30/12,"")</f>
        <v/>
      </c>
      <c r="K229" s="1" t="str">
        <f t="shared" si="22"/>
        <v/>
      </c>
      <c r="L229" s="1" t="str">
        <f t="shared" si="23"/>
        <v/>
      </c>
    </row>
    <row r="230" spans="1:12" x14ac:dyDescent="0.3">
      <c r="A230" t="str">
        <f t="shared" si="18"/>
        <v/>
      </c>
      <c r="B230" s="1" t="str">
        <f>IFERROR(MIN(B229,E229*(1+Analysis!$Z$30/12)),"")</f>
        <v/>
      </c>
      <c r="C230" s="1" t="str">
        <f>IFERROR(E229*Analysis!$Z$30/12,"")</f>
        <v/>
      </c>
      <c r="D230" s="1" t="str">
        <f t="shared" si="19"/>
        <v/>
      </c>
      <c r="E230" s="1" t="str">
        <f t="shared" si="20"/>
        <v/>
      </c>
      <c r="H230" t="str">
        <f t="shared" si="21"/>
        <v/>
      </c>
      <c r="I230" s="1" t="str">
        <f>IFERROR(MIN(I229,L229*(1+Analysis!$Z$30/12)),"")</f>
        <v/>
      </c>
      <c r="J230" s="1" t="str">
        <f>IFERROR(L229*Analysis!$Z$30/12,"")</f>
        <v/>
      </c>
      <c r="K230" s="1" t="str">
        <f t="shared" si="22"/>
        <v/>
      </c>
      <c r="L230" s="1" t="str">
        <f t="shared" si="23"/>
        <v/>
      </c>
    </row>
    <row r="231" spans="1:12" x14ac:dyDescent="0.3">
      <c r="A231" t="str">
        <f t="shared" si="18"/>
        <v/>
      </c>
      <c r="B231" s="1" t="str">
        <f>IFERROR(MIN(B230,E230*(1+Analysis!$Z$30/12)),"")</f>
        <v/>
      </c>
      <c r="C231" s="1" t="str">
        <f>IFERROR(E230*Analysis!$Z$30/12,"")</f>
        <v/>
      </c>
      <c r="D231" s="1" t="str">
        <f t="shared" si="19"/>
        <v/>
      </c>
      <c r="E231" s="1" t="str">
        <f t="shared" si="20"/>
        <v/>
      </c>
      <c r="H231" t="str">
        <f t="shared" si="21"/>
        <v/>
      </c>
      <c r="I231" s="1" t="str">
        <f>IFERROR(MIN(I230,L230*(1+Analysis!$Z$30/12)),"")</f>
        <v/>
      </c>
      <c r="J231" s="1" t="str">
        <f>IFERROR(L230*Analysis!$Z$30/12,"")</f>
        <v/>
      </c>
      <c r="K231" s="1" t="str">
        <f t="shared" si="22"/>
        <v/>
      </c>
      <c r="L231" s="1" t="str">
        <f t="shared" si="23"/>
        <v/>
      </c>
    </row>
    <row r="232" spans="1:12" x14ac:dyDescent="0.3">
      <c r="A232" t="str">
        <f t="shared" si="18"/>
        <v/>
      </c>
      <c r="B232" s="1" t="str">
        <f>IFERROR(MIN(B231,E231*(1+Analysis!$Z$30/12)),"")</f>
        <v/>
      </c>
      <c r="C232" s="1" t="str">
        <f>IFERROR(E231*Analysis!$Z$30/12,"")</f>
        <v/>
      </c>
      <c r="D232" s="1" t="str">
        <f t="shared" si="19"/>
        <v/>
      </c>
      <c r="E232" s="1" t="str">
        <f t="shared" si="20"/>
        <v/>
      </c>
      <c r="H232" t="str">
        <f t="shared" si="21"/>
        <v/>
      </c>
      <c r="I232" s="1" t="str">
        <f>IFERROR(MIN(I231,L231*(1+Analysis!$Z$30/12)),"")</f>
        <v/>
      </c>
      <c r="J232" s="1" t="str">
        <f>IFERROR(L231*Analysis!$Z$30/12,"")</f>
        <v/>
      </c>
      <c r="K232" s="1" t="str">
        <f t="shared" si="22"/>
        <v/>
      </c>
      <c r="L232" s="1" t="str">
        <f t="shared" si="23"/>
        <v/>
      </c>
    </row>
    <row r="233" spans="1:12" x14ac:dyDescent="0.3">
      <c r="A233" t="str">
        <f t="shared" si="18"/>
        <v/>
      </c>
      <c r="B233" s="1" t="str">
        <f>IFERROR(MIN(B232,E232*(1+Analysis!$Z$30/12)),"")</f>
        <v/>
      </c>
      <c r="C233" s="1" t="str">
        <f>IFERROR(E232*Analysis!$Z$30/12,"")</f>
        <v/>
      </c>
      <c r="D233" s="1" t="str">
        <f t="shared" si="19"/>
        <v/>
      </c>
      <c r="E233" s="1" t="str">
        <f t="shared" si="20"/>
        <v/>
      </c>
      <c r="H233" t="str">
        <f t="shared" si="21"/>
        <v/>
      </c>
      <c r="I233" s="1" t="str">
        <f>IFERROR(MIN(I232,L232*(1+Analysis!$Z$30/12)),"")</f>
        <v/>
      </c>
      <c r="J233" s="1" t="str">
        <f>IFERROR(L232*Analysis!$Z$30/12,"")</f>
        <v/>
      </c>
      <c r="K233" s="1" t="str">
        <f t="shared" si="22"/>
        <v/>
      </c>
      <c r="L233" s="1" t="str">
        <f t="shared" si="23"/>
        <v/>
      </c>
    </row>
    <row r="234" spans="1:12" x14ac:dyDescent="0.3">
      <c r="A234" t="str">
        <f t="shared" si="18"/>
        <v/>
      </c>
      <c r="B234" s="1" t="str">
        <f>IFERROR(MIN(B233,E233*(1+Analysis!$Z$30/12)),"")</f>
        <v/>
      </c>
      <c r="C234" s="1" t="str">
        <f>IFERROR(E233*Analysis!$Z$30/12,"")</f>
        <v/>
      </c>
      <c r="D234" s="1" t="str">
        <f t="shared" si="19"/>
        <v/>
      </c>
      <c r="E234" s="1" t="str">
        <f t="shared" si="20"/>
        <v/>
      </c>
      <c r="H234" t="str">
        <f t="shared" si="21"/>
        <v/>
      </c>
      <c r="I234" s="1" t="str">
        <f>IFERROR(MIN(I233,L233*(1+Analysis!$Z$30/12)),"")</f>
        <v/>
      </c>
      <c r="J234" s="1" t="str">
        <f>IFERROR(L233*Analysis!$Z$30/12,"")</f>
        <v/>
      </c>
      <c r="K234" s="1" t="str">
        <f t="shared" si="22"/>
        <v/>
      </c>
      <c r="L234" s="1" t="str">
        <f t="shared" si="23"/>
        <v/>
      </c>
    </row>
    <row r="235" spans="1:12" x14ac:dyDescent="0.3">
      <c r="A235" t="str">
        <f t="shared" si="18"/>
        <v/>
      </c>
      <c r="B235" s="1" t="str">
        <f>IFERROR(MIN(B234,E234*(1+Analysis!$Z$30/12)),"")</f>
        <v/>
      </c>
      <c r="C235" s="1" t="str">
        <f>IFERROR(E234*Analysis!$Z$30/12,"")</f>
        <v/>
      </c>
      <c r="D235" s="1" t="str">
        <f t="shared" si="19"/>
        <v/>
      </c>
      <c r="E235" s="1" t="str">
        <f t="shared" si="20"/>
        <v/>
      </c>
      <c r="H235" t="str">
        <f t="shared" si="21"/>
        <v/>
      </c>
      <c r="I235" s="1" t="str">
        <f>IFERROR(MIN(I234,L234*(1+Analysis!$Z$30/12)),"")</f>
        <v/>
      </c>
      <c r="J235" s="1" t="str">
        <f>IFERROR(L234*Analysis!$Z$30/12,"")</f>
        <v/>
      </c>
      <c r="K235" s="1" t="str">
        <f t="shared" si="22"/>
        <v/>
      </c>
      <c r="L235" s="1" t="str">
        <f t="shared" si="23"/>
        <v/>
      </c>
    </row>
    <row r="236" spans="1:12" x14ac:dyDescent="0.3">
      <c r="A236" t="str">
        <f t="shared" si="18"/>
        <v/>
      </c>
      <c r="B236" s="1" t="str">
        <f>IFERROR(MIN(B235,E235*(1+Analysis!$Z$30/12)),"")</f>
        <v/>
      </c>
      <c r="C236" s="1" t="str">
        <f>IFERROR(E235*Analysis!$Z$30/12,"")</f>
        <v/>
      </c>
      <c r="D236" s="1" t="str">
        <f t="shared" si="19"/>
        <v/>
      </c>
      <c r="E236" s="1" t="str">
        <f t="shared" si="20"/>
        <v/>
      </c>
      <c r="H236" t="str">
        <f t="shared" si="21"/>
        <v/>
      </c>
      <c r="I236" s="1" t="str">
        <f>IFERROR(MIN(I235,L235*(1+Analysis!$Z$30/12)),"")</f>
        <v/>
      </c>
      <c r="J236" s="1" t="str">
        <f>IFERROR(L235*Analysis!$Z$30/12,"")</f>
        <v/>
      </c>
      <c r="K236" s="1" t="str">
        <f t="shared" si="22"/>
        <v/>
      </c>
      <c r="L236" s="1" t="str">
        <f t="shared" si="23"/>
        <v/>
      </c>
    </row>
    <row r="237" spans="1:12" x14ac:dyDescent="0.3">
      <c r="A237" t="str">
        <f t="shared" si="18"/>
        <v/>
      </c>
      <c r="B237" s="1" t="str">
        <f>IFERROR(MIN(B236,E236*(1+Analysis!$Z$30/12)),"")</f>
        <v/>
      </c>
      <c r="C237" s="1" t="str">
        <f>IFERROR(E236*Analysis!$Z$30/12,"")</f>
        <v/>
      </c>
      <c r="D237" s="1" t="str">
        <f t="shared" si="19"/>
        <v/>
      </c>
      <c r="E237" s="1" t="str">
        <f t="shared" si="20"/>
        <v/>
      </c>
      <c r="H237" t="str">
        <f t="shared" si="21"/>
        <v/>
      </c>
      <c r="I237" s="1" t="str">
        <f>IFERROR(MIN(I236,L236*(1+Analysis!$Z$30/12)),"")</f>
        <v/>
      </c>
      <c r="J237" s="1" t="str">
        <f>IFERROR(L236*Analysis!$Z$30/12,"")</f>
        <v/>
      </c>
      <c r="K237" s="1" t="str">
        <f t="shared" si="22"/>
        <v/>
      </c>
      <c r="L237" s="1" t="str">
        <f t="shared" si="23"/>
        <v/>
      </c>
    </row>
    <row r="238" spans="1:12" x14ac:dyDescent="0.3">
      <c r="A238" t="str">
        <f t="shared" si="18"/>
        <v/>
      </c>
      <c r="B238" s="1" t="str">
        <f>IFERROR(MIN(B237,E237*(1+Analysis!$Z$30/12)),"")</f>
        <v/>
      </c>
      <c r="C238" s="1" t="str">
        <f>IFERROR(E237*Analysis!$Z$30/12,"")</f>
        <v/>
      </c>
      <c r="D238" s="1" t="str">
        <f t="shared" si="19"/>
        <v/>
      </c>
      <c r="E238" s="1" t="str">
        <f t="shared" si="20"/>
        <v/>
      </c>
      <c r="H238" t="str">
        <f t="shared" si="21"/>
        <v/>
      </c>
      <c r="I238" s="1" t="str">
        <f>IFERROR(MIN(I237,L237*(1+Analysis!$Z$30/12)),"")</f>
        <v/>
      </c>
      <c r="J238" s="1" t="str">
        <f>IFERROR(L237*Analysis!$Z$30/12,"")</f>
        <v/>
      </c>
      <c r="K238" s="1" t="str">
        <f t="shared" si="22"/>
        <v/>
      </c>
      <c r="L238" s="1" t="str">
        <f t="shared" si="23"/>
        <v/>
      </c>
    </row>
    <row r="239" spans="1:12" x14ac:dyDescent="0.3">
      <c r="A239" t="str">
        <f t="shared" si="18"/>
        <v/>
      </c>
      <c r="B239" s="1" t="str">
        <f>IFERROR(MIN(B238,E238*(1+Analysis!$Z$30/12)),"")</f>
        <v/>
      </c>
      <c r="C239" s="1" t="str">
        <f>IFERROR(E238*Analysis!$Z$30/12,"")</f>
        <v/>
      </c>
      <c r="D239" s="1" t="str">
        <f t="shared" si="19"/>
        <v/>
      </c>
      <c r="E239" s="1" t="str">
        <f t="shared" si="20"/>
        <v/>
      </c>
      <c r="H239" t="str">
        <f t="shared" si="21"/>
        <v/>
      </c>
      <c r="I239" s="1" t="str">
        <f>IFERROR(MIN(I238,L238*(1+Analysis!$Z$30/12)),"")</f>
        <v/>
      </c>
      <c r="J239" s="1" t="str">
        <f>IFERROR(L238*Analysis!$Z$30/12,"")</f>
        <v/>
      </c>
      <c r="K239" s="1" t="str">
        <f t="shared" si="22"/>
        <v/>
      </c>
      <c r="L239" s="1" t="str">
        <f t="shared" si="23"/>
        <v/>
      </c>
    </row>
    <row r="240" spans="1:12" x14ac:dyDescent="0.3">
      <c r="A240" t="str">
        <f t="shared" si="18"/>
        <v/>
      </c>
      <c r="B240" s="1" t="str">
        <f>IFERROR(MIN(B239,E239*(1+Analysis!$Z$30/12)),"")</f>
        <v/>
      </c>
      <c r="C240" s="1" t="str">
        <f>IFERROR(E239*Analysis!$Z$30/12,"")</f>
        <v/>
      </c>
      <c r="D240" s="1" t="str">
        <f t="shared" si="19"/>
        <v/>
      </c>
      <c r="E240" s="1" t="str">
        <f t="shared" si="20"/>
        <v/>
      </c>
      <c r="H240" t="str">
        <f t="shared" si="21"/>
        <v/>
      </c>
      <c r="I240" s="1" t="str">
        <f>IFERROR(MIN(I239,L239*(1+Analysis!$Z$30/12)),"")</f>
        <v/>
      </c>
      <c r="J240" s="1" t="str">
        <f>IFERROR(L239*Analysis!$Z$30/12,"")</f>
        <v/>
      </c>
      <c r="K240" s="1" t="str">
        <f t="shared" si="22"/>
        <v/>
      </c>
      <c r="L240" s="1" t="str">
        <f t="shared" si="23"/>
        <v/>
      </c>
    </row>
    <row r="241" spans="1:12" x14ac:dyDescent="0.3">
      <c r="A241" t="str">
        <f t="shared" si="18"/>
        <v/>
      </c>
      <c r="B241" s="1" t="str">
        <f>IFERROR(MIN(B240,E240*(1+Analysis!$Z$30/12)),"")</f>
        <v/>
      </c>
      <c r="C241" s="1" t="str">
        <f>IFERROR(E240*Analysis!$Z$30/12,"")</f>
        <v/>
      </c>
      <c r="D241" s="1" t="str">
        <f t="shared" si="19"/>
        <v/>
      </c>
      <c r="E241" s="1" t="str">
        <f t="shared" si="20"/>
        <v/>
      </c>
      <c r="H241" t="str">
        <f t="shared" si="21"/>
        <v/>
      </c>
      <c r="I241" s="1" t="str">
        <f>IFERROR(MIN(I240,L240*(1+Analysis!$Z$30/12)),"")</f>
        <v/>
      </c>
      <c r="J241" s="1" t="str">
        <f>IFERROR(L240*Analysis!$Z$30/12,"")</f>
        <v/>
      </c>
      <c r="K241" s="1" t="str">
        <f t="shared" si="22"/>
        <v/>
      </c>
      <c r="L241" s="1" t="str">
        <f t="shared" si="23"/>
        <v/>
      </c>
    </row>
    <row r="242" spans="1:12" x14ac:dyDescent="0.3">
      <c r="A242" t="str">
        <f t="shared" si="18"/>
        <v/>
      </c>
      <c r="B242" s="1" t="str">
        <f>IFERROR(MIN(B241,E241*(1+Analysis!$Z$30/12)),"")</f>
        <v/>
      </c>
      <c r="C242" s="1" t="str">
        <f>IFERROR(E241*Analysis!$Z$30/12,"")</f>
        <v/>
      </c>
      <c r="D242" s="1" t="str">
        <f t="shared" si="19"/>
        <v/>
      </c>
      <c r="E242" s="1" t="str">
        <f t="shared" si="20"/>
        <v/>
      </c>
      <c r="H242" t="str">
        <f t="shared" si="21"/>
        <v/>
      </c>
      <c r="I242" s="1" t="str">
        <f>IFERROR(MIN(I241,L241*(1+Analysis!$Z$30/12)),"")</f>
        <v/>
      </c>
      <c r="J242" s="1" t="str">
        <f>IFERROR(L241*Analysis!$Z$30/12,"")</f>
        <v/>
      </c>
      <c r="K242" s="1" t="str">
        <f t="shared" si="22"/>
        <v/>
      </c>
      <c r="L242" s="1" t="str">
        <f t="shared" si="23"/>
        <v/>
      </c>
    </row>
    <row r="243" spans="1:12" x14ac:dyDescent="0.3">
      <c r="A243" t="str">
        <f t="shared" si="18"/>
        <v/>
      </c>
      <c r="B243" s="1" t="str">
        <f>IFERROR(MIN(B242,E242*(1+Analysis!$Z$30/12)),"")</f>
        <v/>
      </c>
      <c r="C243" s="1" t="str">
        <f>IFERROR(E242*Analysis!$Z$30/12,"")</f>
        <v/>
      </c>
      <c r="D243" s="1" t="str">
        <f t="shared" si="19"/>
        <v/>
      </c>
      <c r="E243" s="1" t="str">
        <f t="shared" si="20"/>
        <v/>
      </c>
      <c r="H243" t="str">
        <f t="shared" si="21"/>
        <v/>
      </c>
      <c r="I243" s="1" t="str">
        <f>IFERROR(MIN(I242,L242*(1+Analysis!$Z$30/12)),"")</f>
        <v/>
      </c>
      <c r="J243" s="1" t="str">
        <f>IFERROR(L242*Analysis!$Z$30/12,"")</f>
        <v/>
      </c>
      <c r="K243" s="1" t="str">
        <f t="shared" si="22"/>
        <v/>
      </c>
      <c r="L243" s="1" t="str">
        <f t="shared" si="23"/>
        <v/>
      </c>
    </row>
    <row r="244" spans="1:12" x14ac:dyDescent="0.3">
      <c r="A244" t="str">
        <f t="shared" si="18"/>
        <v/>
      </c>
      <c r="B244" s="1" t="str">
        <f>IFERROR(MIN(B243,E243*(1+Analysis!$Z$30/12)),"")</f>
        <v/>
      </c>
      <c r="C244" s="1" t="str">
        <f>IFERROR(E243*Analysis!$Z$30/12,"")</f>
        <v/>
      </c>
      <c r="D244" s="1" t="str">
        <f t="shared" si="19"/>
        <v/>
      </c>
      <c r="E244" s="1" t="str">
        <f t="shared" si="20"/>
        <v/>
      </c>
      <c r="H244" t="str">
        <f t="shared" si="21"/>
        <v/>
      </c>
      <c r="I244" s="1" t="str">
        <f>IFERROR(MIN(I243,L243*(1+Analysis!$Z$30/12)),"")</f>
        <v/>
      </c>
      <c r="J244" s="1" t="str">
        <f>IFERROR(L243*Analysis!$Z$30/12,"")</f>
        <v/>
      </c>
      <c r="K244" s="1" t="str">
        <f t="shared" si="22"/>
        <v/>
      </c>
      <c r="L244" s="1" t="str">
        <f t="shared" si="23"/>
        <v/>
      </c>
    </row>
    <row r="245" spans="1:12" x14ac:dyDescent="0.3">
      <c r="A245" t="str">
        <f t="shared" si="18"/>
        <v/>
      </c>
      <c r="B245" s="1" t="str">
        <f>IFERROR(MIN(B244,E244*(1+Analysis!$Z$30/12)),"")</f>
        <v/>
      </c>
      <c r="C245" s="1" t="str">
        <f>IFERROR(E244*Analysis!$Z$30/12,"")</f>
        <v/>
      </c>
      <c r="D245" s="1" t="str">
        <f t="shared" si="19"/>
        <v/>
      </c>
      <c r="E245" s="1" t="str">
        <f t="shared" si="20"/>
        <v/>
      </c>
      <c r="H245" t="str">
        <f t="shared" si="21"/>
        <v/>
      </c>
      <c r="I245" s="1" t="str">
        <f>IFERROR(MIN(I244,L244*(1+Analysis!$Z$30/12)),"")</f>
        <v/>
      </c>
      <c r="J245" s="1" t="str">
        <f>IFERROR(L244*Analysis!$Z$30/12,"")</f>
        <v/>
      </c>
      <c r="K245" s="1" t="str">
        <f t="shared" si="22"/>
        <v/>
      </c>
      <c r="L245" s="1" t="str">
        <f t="shared" si="23"/>
        <v/>
      </c>
    </row>
    <row r="246" spans="1:12" x14ac:dyDescent="0.3">
      <c r="A246" t="str">
        <f t="shared" si="18"/>
        <v/>
      </c>
      <c r="B246" s="1" t="str">
        <f>IFERROR(MIN(B245,E245*(1+Analysis!$Z$30/12)),"")</f>
        <v/>
      </c>
      <c r="C246" s="1" t="str">
        <f>IFERROR(E245*Analysis!$Z$30/12,"")</f>
        <v/>
      </c>
      <c r="D246" s="1" t="str">
        <f t="shared" si="19"/>
        <v/>
      </c>
      <c r="E246" s="1" t="str">
        <f t="shared" si="20"/>
        <v/>
      </c>
      <c r="H246" t="str">
        <f t="shared" si="21"/>
        <v/>
      </c>
      <c r="I246" s="1" t="str">
        <f>IFERROR(MIN(I245,L245*(1+Analysis!$Z$30/12)),"")</f>
        <v/>
      </c>
      <c r="J246" s="1" t="str">
        <f>IFERROR(L245*Analysis!$Z$30/12,"")</f>
        <v/>
      </c>
      <c r="K246" s="1" t="str">
        <f t="shared" si="22"/>
        <v/>
      </c>
      <c r="L246" s="1" t="str">
        <f t="shared" si="23"/>
        <v/>
      </c>
    </row>
    <row r="247" spans="1:12" x14ac:dyDescent="0.3">
      <c r="A247" t="str">
        <f t="shared" si="18"/>
        <v/>
      </c>
      <c r="B247" s="1" t="str">
        <f>IFERROR(MIN(B246,E246*(1+Analysis!$Z$30/12)),"")</f>
        <v/>
      </c>
      <c r="C247" s="1" t="str">
        <f>IFERROR(E246*Analysis!$Z$30/12,"")</f>
        <v/>
      </c>
      <c r="D247" s="1" t="str">
        <f t="shared" si="19"/>
        <v/>
      </c>
      <c r="E247" s="1" t="str">
        <f t="shared" si="20"/>
        <v/>
      </c>
      <c r="H247" t="str">
        <f t="shared" si="21"/>
        <v/>
      </c>
      <c r="I247" s="1" t="str">
        <f>IFERROR(MIN(I246,L246*(1+Analysis!$Z$30/12)),"")</f>
        <v/>
      </c>
      <c r="J247" s="1" t="str">
        <f>IFERROR(L246*Analysis!$Z$30/12,"")</f>
        <v/>
      </c>
      <c r="K247" s="1" t="str">
        <f t="shared" si="22"/>
        <v/>
      </c>
      <c r="L247" s="1" t="str">
        <f t="shared" si="23"/>
        <v/>
      </c>
    </row>
    <row r="248" spans="1:12" x14ac:dyDescent="0.3">
      <c r="A248" t="str">
        <f t="shared" si="18"/>
        <v/>
      </c>
      <c r="B248" s="1" t="str">
        <f>IFERROR(MIN(B247,E247*(1+Analysis!$Z$30/12)),"")</f>
        <v/>
      </c>
      <c r="C248" s="1" t="str">
        <f>IFERROR(E247*Analysis!$Z$30/12,"")</f>
        <v/>
      </c>
      <c r="D248" s="1" t="str">
        <f t="shared" si="19"/>
        <v/>
      </c>
      <c r="E248" s="1" t="str">
        <f t="shared" si="20"/>
        <v/>
      </c>
      <c r="H248" t="str">
        <f t="shared" si="21"/>
        <v/>
      </c>
      <c r="I248" s="1" t="str">
        <f>IFERROR(MIN(I247,L247*(1+Analysis!$Z$30/12)),"")</f>
        <v/>
      </c>
      <c r="J248" s="1" t="str">
        <f>IFERROR(L247*Analysis!$Z$30/12,"")</f>
        <v/>
      </c>
      <c r="K248" s="1" t="str">
        <f t="shared" si="22"/>
        <v/>
      </c>
      <c r="L248" s="1" t="str">
        <f t="shared" si="23"/>
        <v/>
      </c>
    </row>
    <row r="249" spans="1:12" x14ac:dyDescent="0.3">
      <c r="A249" t="str">
        <f t="shared" si="18"/>
        <v/>
      </c>
      <c r="B249" s="1" t="str">
        <f>IFERROR(MIN(B248,E248*(1+Analysis!$Z$30/12)),"")</f>
        <v/>
      </c>
      <c r="C249" s="1" t="str">
        <f>IFERROR(E248*Analysis!$Z$30/12,"")</f>
        <v/>
      </c>
      <c r="D249" s="1" t="str">
        <f t="shared" si="19"/>
        <v/>
      </c>
      <c r="E249" s="1" t="str">
        <f t="shared" si="20"/>
        <v/>
      </c>
      <c r="H249" t="str">
        <f t="shared" si="21"/>
        <v/>
      </c>
      <c r="I249" s="1" t="str">
        <f>IFERROR(MIN(I248,L248*(1+Analysis!$Z$30/12)),"")</f>
        <v/>
      </c>
      <c r="J249" s="1" t="str">
        <f>IFERROR(L248*Analysis!$Z$30/12,"")</f>
        <v/>
      </c>
      <c r="K249" s="1" t="str">
        <f t="shared" si="22"/>
        <v/>
      </c>
      <c r="L249" s="1" t="str">
        <f t="shared" si="23"/>
        <v/>
      </c>
    </row>
    <row r="250" spans="1:12" x14ac:dyDescent="0.3">
      <c r="A250" t="str">
        <f t="shared" si="18"/>
        <v/>
      </c>
      <c r="B250" s="1" t="str">
        <f>IFERROR(MIN(B249,E249*(1+Analysis!$Z$30/12)),"")</f>
        <v/>
      </c>
      <c r="C250" s="1" t="str">
        <f>IFERROR(E249*Analysis!$Z$30/12,"")</f>
        <v/>
      </c>
      <c r="D250" s="1" t="str">
        <f t="shared" si="19"/>
        <v/>
      </c>
      <c r="E250" s="1" t="str">
        <f t="shared" si="20"/>
        <v/>
      </c>
      <c r="H250" t="str">
        <f t="shared" si="21"/>
        <v/>
      </c>
      <c r="I250" s="1" t="str">
        <f>IFERROR(MIN(I249,L249*(1+Analysis!$Z$30/12)),"")</f>
        <v/>
      </c>
      <c r="J250" s="1" t="str">
        <f>IFERROR(L249*Analysis!$Z$30/12,"")</f>
        <v/>
      </c>
      <c r="K250" s="1" t="str">
        <f t="shared" si="22"/>
        <v/>
      </c>
      <c r="L250" s="1" t="str">
        <f t="shared" si="23"/>
        <v/>
      </c>
    </row>
    <row r="251" spans="1:12" x14ac:dyDescent="0.3">
      <c r="A251" t="str">
        <f t="shared" si="18"/>
        <v/>
      </c>
      <c r="B251" s="1" t="str">
        <f>IFERROR(MIN(B250,E250*(1+Analysis!$Z$30/12)),"")</f>
        <v/>
      </c>
      <c r="C251" s="1" t="str">
        <f>IFERROR(E250*Analysis!$Z$30/12,"")</f>
        <v/>
      </c>
      <c r="D251" s="1" t="str">
        <f t="shared" si="19"/>
        <v/>
      </c>
      <c r="E251" s="1" t="str">
        <f t="shared" si="20"/>
        <v/>
      </c>
      <c r="H251" t="str">
        <f t="shared" si="21"/>
        <v/>
      </c>
      <c r="I251" s="1" t="str">
        <f>IFERROR(MIN(I250,L250*(1+Analysis!$Z$30/12)),"")</f>
        <v/>
      </c>
      <c r="J251" s="1" t="str">
        <f>IFERROR(L250*Analysis!$Z$30/12,"")</f>
        <v/>
      </c>
      <c r="K251" s="1" t="str">
        <f t="shared" si="22"/>
        <v/>
      </c>
      <c r="L251" s="1" t="str">
        <f t="shared" si="23"/>
        <v/>
      </c>
    </row>
    <row r="252" spans="1:12" x14ac:dyDescent="0.3">
      <c r="A252" t="str">
        <f t="shared" si="18"/>
        <v/>
      </c>
      <c r="B252" s="1" t="str">
        <f>IFERROR(MIN(B251,E251*(1+Analysis!$Z$30/12)),"")</f>
        <v/>
      </c>
      <c r="C252" s="1" t="str">
        <f>IFERROR(E251*Analysis!$Z$30/12,"")</f>
        <v/>
      </c>
      <c r="D252" s="1" t="str">
        <f t="shared" si="19"/>
        <v/>
      </c>
      <c r="E252" s="1" t="str">
        <f t="shared" si="20"/>
        <v/>
      </c>
      <c r="H252" t="str">
        <f t="shared" si="21"/>
        <v/>
      </c>
      <c r="I252" s="1" t="str">
        <f>IFERROR(MIN(I251,L251*(1+Analysis!$Z$30/12)),"")</f>
        <v/>
      </c>
      <c r="J252" s="1" t="str">
        <f>IFERROR(L251*Analysis!$Z$30/12,"")</f>
        <v/>
      </c>
      <c r="K252" s="1" t="str">
        <f t="shared" si="22"/>
        <v/>
      </c>
      <c r="L252" s="1" t="str">
        <f t="shared" si="23"/>
        <v/>
      </c>
    </row>
    <row r="253" spans="1:12" x14ac:dyDescent="0.3">
      <c r="A253" t="str">
        <f t="shared" si="18"/>
        <v/>
      </c>
      <c r="B253" s="1" t="str">
        <f>IFERROR(MIN(B252,E252*(1+Analysis!$Z$30/12)),"")</f>
        <v/>
      </c>
      <c r="C253" s="1" t="str">
        <f>IFERROR(E252*Analysis!$Z$30/12,"")</f>
        <v/>
      </c>
      <c r="D253" s="1" t="str">
        <f t="shared" si="19"/>
        <v/>
      </c>
      <c r="E253" s="1" t="str">
        <f t="shared" si="20"/>
        <v/>
      </c>
      <c r="H253" t="str">
        <f t="shared" si="21"/>
        <v/>
      </c>
      <c r="I253" s="1" t="str">
        <f>IFERROR(MIN(I252,L252*(1+Analysis!$Z$30/12)),"")</f>
        <v/>
      </c>
      <c r="J253" s="1" t="str">
        <f>IFERROR(L252*Analysis!$Z$30/12,"")</f>
        <v/>
      </c>
      <c r="K253" s="1" t="str">
        <f t="shared" si="22"/>
        <v/>
      </c>
      <c r="L253" s="1" t="str">
        <f t="shared" si="23"/>
        <v/>
      </c>
    </row>
    <row r="254" spans="1:12" x14ac:dyDescent="0.3">
      <c r="A254" t="str">
        <f t="shared" si="18"/>
        <v/>
      </c>
      <c r="B254" s="1" t="str">
        <f>IFERROR(MIN(B253,E253*(1+Analysis!$Z$30/12)),"")</f>
        <v/>
      </c>
      <c r="C254" s="1" t="str">
        <f>IFERROR(E253*Analysis!$Z$30/12,"")</f>
        <v/>
      </c>
      <c r="D254" s="1" t="str">
        <f t="shared" si="19"/>
        <v/>
      </c>
      <c r="E254" s="1" t="str">
        <f t="shared" si="20"/>
        <v/>
      </c>
      <c r="H254" t="str">
        <f t="shared" si="21"/>
        <v/>
      </c>
      <c r="I254" s="1" t="str">
        <f>IFERROR(MIN(I253,L253*(1+Analysis!$Z$30/12)),"")</f>
        <v/>
      </c>
      <c r="J254" s="1" t="str">
        <f>IFERROR(L253*Analysis!$Z$30/12,"")</f>
        <v/>
      </c>
      <c r="K254" s="1" t="str">
        <f t="shared" si="22"/>
        <v/>
      </c>
      <c r="L254" s="1" t="str">
        <f t="shared" si="23"/>
        <v/>
      </c>
    </row>
    <row r="255" spans="1:12" x14ac:dyDescent="0.3">
      <c r="A255" t="str">
        <f t="shared" si="18"/>
        <v/>
      </c>
      <c r="B255" s="1" t="str">
        <f>IFERROR(MIN(B254,E254*(1+Analysis!$Z$30/12)),"")</f>
        <v/>
      </c>
      <c r="C255" s="1" t="str">
        <f>IFERROR(E254*Analysis!$Z$30/12,"")</f>
        <v/>
      </c>
      <c r="D255" s="1" t="str">
        <f t="shared" si="19"/>
        <v/>
      </c>
      <c r="E255" s="1" t="str">
        <f t="shared" si="20"/>
        <v/>
      </c>
      <c r="H255" t="str">
        <f t="shared" si="21"/>
        <v/>
      </c>
      <c r="I255" s="1" t="str">
        <f>IFERROR(MIN(I254,L254*(1+Analysis!$Z$30/12)),"")</f>
        <v/>
      </c>
      <c r="J255" s="1" t="str">
        <f>IFERROR(L254*Analysis!$Z$30/12,"")</f>
        <v/>
      </c>
      <c r="K255" s="1" t="str">
        <f t="shared" si="22"/>
        <v/>
      </c>
      <c r="L255" s="1" t="str">
        <f t="shared" si="23"/>
        <v/>
      </c>
    </row>
    <row r="256" spans="1:12" x14ac:dyDescent="0.3">
      <c r="A256" t="str">
        <f t="shared" si="18"/>
        <v/>
      </c>
      <c r="B256" s="1" t="str">
        <f>IFERROR(MIN(B255,E255*(1+Analysis!$Z$30/12)),"")</f>
        <v/>
      </c>
      <c r="C256" s="1" t="str">
        <f>IFERROR(E255*Analysis!$Z$30/12,"")</f>
        <v/>
      </c>
      <c r="D256" s="1" t="str">
        <f t="shared" si="19"/>
        <v/>
      </c>
      <c r="E256" s="1" t="str">
        <f t="shared" si="20"/>
        <v/>
      </c>
      <c r="H256" t="str">
        <f t="shared" si="21"/>
        <v/>
      </c>
      <c r="I256" s="1" t="str">
        <f>IFERROR(MIN(I255,L255*(1+Analysis!$Z$30/12)),"")</f>
        <v/>
      </c>
      <c r="J256" s="1" t="str">
        <f>IFERROR(L255*Analysis!$Z$30/12,"")</f>
        <v/>
      </c>
      <c r="K256" s="1" t="str">
        <f t="shared" si="22"/>
        <v/>
      </c>
      <c r="L256" s="1" t="str">
        <f t="shared" si="23"/>
        <v/>
      </c>
    </row>
    <row r="257" spans="1:12" x14ac:dyDescent="0.3">
      <c r="A257" t="str">
        <f t="shared" si="18"/>
        <v/>
      </c>
      <c r="B257" s="1" t="str">
        <f>IFERROR(MIN(B256,E256*(1+Analysis!$Z$30/12)),"")</f>
        <v/>
      </c>
      <c r="C257" s="1" t="str">
        <f>IFERROR(E256*Analysis!$Z$30/12,"")</f>
        <v/>
      </c>
      <c r="D257" s="1" t="str">
        <f t="shared" si="19"/>
        <v/>
      </c>
      <c r="E257" s="1" t="str">
        <f t="shared" si="20"/>
        <v/>
      </c>
      <c r="H257" t="str">
        <f t="shared" si="21"/>
        <v/>
      </c>
      <c r="I257" s="1" t="str">
        <f>IFERROR(MIN(I256,L256*(1+Analysis!$Z$30/12)),"")</f>
        <v/>
      </c>
      <c r="J257" s="1" t="str">
        <f>IFERROR(L256*Analysis!$Z$30/12,"")</f>
        <v/>
      </c>
      <c r="K257" s="1" t="str">
        <f t="shared" si="22"/>
        <v/>
      </c>
      <c r="L257" s="1" t="str">
        <f t="shared" si="23"/>
        <v/>
      </c>
    </row>
    <row r="258" spans="1:12" x14ac:dyDescent="0.3">
      <c r="A258" t="str">
        <f t="shared" si="18"/>
        <v/>
      </c>
      <c r="B258" s="1" t="str">
        <f>IFERROR(MIN(B257,E257*(1+Analysis!$Z$30/12)),"")</f>
        <v/>
      </c>
      <c r="C258" s="1" t="str">
        <f>IFERROR(E257*Analysis!$Z$30/12,"")</f>
        <v/>
      </c>
      <c r="D258" s="1" t="str">
        <f t="shared" si="19"/>
        <v/>
      </c>
      <c r="E258" s="1" t="str">
        <f t="shared" si="20"/>
        <v/>
      </c>
      <c r="H258" t="str">
        <f t="shared" si="21"/>
        <v/>
      </c>
      <c r="I258" s="1" t="str">
        <f>IFERROR(MIN(I257,L257*(1+Analysis!$Z$30/12)),"")</f>
        <v/>
      </c>
      <c r="J258" s="1" t="str">
        <f>IFERROR(L257*Analysis!$Z$30/12,"")</f>
        <v/>
      </c>
      <c r="K258" s="1" t="str">
        <f t="shared" si="22"/>
        <v/>
      </c>
      <c r="L258" s="1" t="str">
        <f t="shared" si="23"/>
        <v/>
      </c>
    </row>
    <row r="259" spans="1:12" x14ac:dyDescent="0.3">
      <c r="A259" t="str">
        <f t="shared" si="18"/>
        <v/>
      </c>
      <c r="B259" s="1" t="str">
        <f>IFERROR(MIN(B258,E258*(1+Analysis!$Z$30/12)),"")</f>
        <v/>
      </c>
      <c r="C259" s="1" t="str">
        <f>IFERROR(E258*Analysis!$Z$30/12,"")</f>
        <v/>
      </c>
      <c r="D259" s="1" t="str">
        <f t="shared" si="19"/>
        <v/>
      </c>
      <c r="E259" s="1" t="str">
        <f t="shared" si="20"/>
        <v/>
      </c>
      <c r="H259" t="str">
        <f t="shared" si="21"/>
        <v/>
      </c>
      <c r="I259" s="1" t="str">
        <f>IFERROR(MIN(I258,L258*(1+Analysis!$Z$30/12)),"")</f>
        <v/>
      </c>
      <c r="J259" s="1" t="str">
        <f>IFERROR(L258*Analysis!$Z$30/12,"")</f>
        <v/>
      </c>
      <c r="K259" s="1" t="str">
        <f t="shared" si="22"/>
        <v/>
      </c>
      <c r="L259" s="1" t="str">
        <f t="shared" si="23"/>
        <v/>
      </c>
    </row>
    <row r="260" spans="1:12" x14ac:dyDescent="0.3">
      <c r="A260" t="str">
        <f t="shared" si="18"/>
        <v/>
      </c>
      <c r="B260" s="1" t="str">
        <f>IFERROR(MIN(B259,E259*(1+Analysis!$Z$30/12)),"")</f>
        <v/>
      </c>
      <c r="C260" s="1" t="str">
        <f>IFERROR(E259*Analysis!$Z$30/12,"")</f>
        <v/>
      </c>
      <c r="D260" s="1" t="str">
        <f t="shared" si="19"/>
        <v/>
      </c>
      <c r="E260" s="1" t="str">
        <f t="shared" si="20"/>
        <v/>
      </c>
      <c r="H260" t="str">
        <f t="shared" si="21"/>
        <v/>
      </c>
      <c r="I260" s="1" t="str">
        <f>IFERROR(MIN(I259,L259*(1+Analysis!$Z$30/12)),"")</f>
        <v/>
      </c>
      <c r="J260" s="1" t="str">
        <f>IFERROR(L259*Analysis!$Z$30/12,"")</f>
        <v/>
      </c>
      <c r="K260" s="1" t="str">
        <f t="shared" si="22"/>
        <v/>
      </c>
      <c r="L260" s="1" t="str">
        <f t="shared" si="23"/>
        <v/>
      </c>
    </row>
    <row r="261" spans="1:12" x14ac:dyDescent="0.3">
      <c r="A261" t="str">
        <f t="shared" si="18"/>
        <v/>
      </c>
      <c r="B261" s="1" t="str">
        <f>IFERROR(MIN(B260,E260*(1+Analysis!$Z$30/12)),"")</f>
        <v/>
      </c>
      <c r="C261" s="1" t="str">
        <f>IFERROR(E260*Analysis!$Z$30/12,"")</f>
        <v/>
      </c>
      <c r="D261" s="1" t="str">
        <f t="shared" si="19"/>
        <v/>
      </c>
      <c r="E261" s="1" t="str">
        <f t="shared" si="20"/>
        <v/>
      </c>
      <c r="H261" t="str">
        <f t="shared" si="21"/>
        <v/>
      </c>
      <c r="I261" s="1" t="str">
        <f>IFERROR(MIN(I260,L260*(1+Analysis!$Z$30/12)),"")</f>
        <v/>
      </c>
      <c r="J261" s="1" t="str">
        <f>IFERROR(L260*Analysis!$Z$30/12,"")</f>
        <v/>
      </c>
      <c r="K261" s="1" t="str">
        <f t="shared" si="22"/>
        <v/>
      </c>
      <c r="L261" s="1" t="str">
        <f t="shared" si="23"/>
        <v/>
      </c>
    </row>
    <row r="262" spans="1:12" x14ac:dyDescent="0.3">
      <c r="A262" t="str">
        <f t="shared" si="18"/>
        <v/>
      </c>
      <c r="B262" s="1" t="str">
        <f>IFERROR(MIN(B261,E261*(1+Analysis!$Z$30/12)),"")</f>
        <v/>
      </c>
      <c r="C262" s="1" t="str">
        <f>IFERROR(E261*Analysis!$Z$30/12,"")</f>
        <v/>
      </c>
      <c r="D262" s="1" t="str">
        <f t="shared" si="19"/>
        <v/>
      </c>
      <c r="E262" s="1" t="str">
        <f t="shared" si="20"/>
        <v/>
      </c>
      <c r="H262" t="str">
        <f t="shared" si="21"/>
        <v/>
      </c>
      <c r="I262" s="1" t="str">
        <f>IFERROR(MIN(I261,L261*(1+Analysis!$Z$30/12)),"")</f>
        <v/>
      </c>
      <c r="J262" s="1" t="str">
        <f>IFERROR(L261*Analysis!$Z$30/12,"")</f>
        <v/>
      </c>
      <c r="K262" s="1" t="str">
        <f t="shared" si="22"/>
        <v/>
      </c>
      <c r="L262" s="1" t="str">
        <f t="shared" si="23"/>
        <v/>
      </c>
    </row>
    <row r="263" spans="1:12" x14ac:dyDescent="0.3">
      <c r="A263" t="str">
        <f t="shared" ref="A263:A326" si="24">IF(B263="","",A262+1)</f>
        <v/>
      </c>
      <c r="B263" s="1" t="str">
        <f>IFERROR(MIN(B262,E262*(1+Analysis!$Z$30/12)),"")</f>
        <v/>
      </c>
      <c r="C263" s="1" t="str">
        <f>IFERROR(E262*Analysis!$Z$30/12,"")</f>
        <v/>
      </c>
      <c r="D263" s="1" t="str">
        <f t="shared" ref="D263:D326" si="25">IFERROR(B263-C263,"")</f>
        <v/>
      </c>
      <c r="E263" s="1" t="str">
        <f t="shared" ref="E263:E326" si="26">IFERROR(IF(E262-D263=0,"",ROUND(E262-D263,2)),"")</f>
        <v/>
      </c>
      <c r="H263" t="str">
        <f t="shared" ref="H263:H326" si="27">IF(I263="","",H262+1)</f>
        <v/>
      </c>
      <c r="I263" s="1" t="str">
        <f>IFERROR(MIN(I262,L262*(1+Analysis!$Z$30/12)),"")</f>
        <v/>
      </c>
      <c r="J263" s="1" t="str">
        <f>IFERROR(L262*Analysis!$Z$30/12,"")</f>
        <v/>
      </c>
      <c r="K263" s="1" t="str">
        <f t="shared" ref="K263:K326" si="28">IFERROR(I263-J263,"")</f>
        <v/>
      </c>
      <c r="L263" s="1" t="str">
        <f t="shared" ref="L263:L326" si="29">IFERROR(IF(L262-K263=0,"",ROUND(L262-K263,2)),"")</f>
        <v/>
      </c>
    </row>
    <row r="264" spans="1:12" x14ac:dyDescent="0.3">
      <c r="A264" t="str">
        <f t="shared" si="24"/>
        <v/>
      </c>
      <c r="B264" s="1" t="str">
        <f>IFERROR(MIN(B263,E263*(1+Analysis!$Z$30/12)),"")</f>
        <v/>
      </c>
      <c r="C264" s="1" t="str">
        <f>IFERROR(E263*Analysis!$Z$30/12,"")</f>
        <v/>
      </c>
      <c r="D264" s="1" t="str">
        <f t="shared" si="25"/>
        <v/>
      </c>
      <c r="E264" s="1" t="str">
        <f t="shared" si="26"/>
        <v/>
      </c>
      <c r="H264" t="str">
        <f t="shared" si="27"/>
        <v/>
      </c>
      <c r="I264" s="1" t="str">
        <f>IFERROR(MIN(I263,L263*(1+Analysis!$Z$30/12)),"")</f>
        <v/>
      </c>
      <c r="J264" s="1" t="str">
        <f>IFERROR(L263*Analysis!$Z$30/12,"")</f>
        <v/>
      </c>
      <c r="K264" s="1" t="str">
        <f t="shared" si="28"/>
        <v/>
      </c>
      <c r="L264" s="1" t="str">
        <f t="shared" si="29"/>
        <v/>
      </c>
    </row>
    <row r="265" spans="1:12" x14ac:dyDescent="0.3">
      <c r="A265" t="str">
        <f t="shared" si="24"/>
        <v/>
      </c>
      <c r="B265" s="1" t="str">
        <f>IFERROR(MIN(B264,E264*(1+Analysis!$Z$30/12)),"")</f>
        <v/>
      </c>
      <c r="C265" s="1" t="str">
        <f>IFERROR(E264*Analysis!$Z$30/12,"")</f>
        <v/>
      </c>
      <c r="D265" s="1" t="str">
        <f t="shared" si="25"/>
        <v/>
      </c>
      <c r="E265" s="1" t="str">
        <f t="shared" si="26"/>
        <v/>
      </c>
      <c r="H265" t="str">
        <f t="shared" si="27"/>
        <v/>
      </c>
      <c r="I265" s="1" t="str">
        <f>IFERROR(MIN(I264,L264*(1+Analysis!$Z$30/12)),"")</f>
        <v/>
      </c>
      <c r="J265" s="1" t="str">
        <f>IFERROR(L264*Analysis!$Z$30/12,"")</f>
        <v/>
      </c>
      <c r="K265" s="1" t="str">
        <f t="shared" si="28"/>
        <v/>
      </c>
      <c r="L265" s="1" t="str">
        <f t="shared" si="29"/>
        <v/>
      </c>
    </row>
    <row r="266" spans="1:12" x14ac:dyDescent="0.3">
      <c r="A266" t="str">
        <f t="shared" si="24"/>
        <v/>
      </c>
      <c r="B266" s="1" t="str">
        <f>IFERROR(MIN(B265,E265*(1+Analysis!$Z$30/12)),"")</f>
        <v/>
      </c>
      <c r="C266" s="1" t="str">
        <f>IFERROR(E265*Analysis!$Z$30/12,"")</f>
        <v/>
      </c>
      <c r="D266" s="1" t="str">
        <f t="shared" si="25"/>
        <v/>
      </c>
      <c r="E266" s="1" t="str">
        <f t="shared" si="26"/>
        <v/>
      </c>
      <c r="H266" t="str">
        <f t="shared" si="27"/>
        <v/>
      </c>
      <c r="I266" s="1" t="str">
        <f>IFERROR(MIN(I265,L265*(1+Analysis!$Z$30/12)),"")</f>
        <v/>
      </c>
      <c r="J266" s="1" t="str">
        <f>IFERROR(L265*Analysis!$Z$30/12,"")</f>
        <v/>
      </c>
      <c r="K266" s="1" t="str">
        <f t="shared" si="28"/>
        <v/>
      </c>
      <c r="L266" s="1" t="str">
        <f t="shared" si="29"/>
        <v/>
      </c>
    </row>
    <row r="267" spans="1:12" x14ac:dyDescent="0.3">
      <c r="A267" t="str">
        <f t="shared" si="24"/>
        <v/>
      </c>
      <c r="B267" s="1" t="str">
        <f>IFERROR(MIN(B266,E266*(1+Analysis!$Z$30/12)),"")</f>
        <v/>
      </c>
      <c r="C267" s="1" t="str">
        <f>IFERROR(E266*Analysis!$Z$30/12,"")</f>
        <v/>
      </c>
      <c r="D267" s="1" t="str">
        <f t="shared" si="25"/>
        <v/>
      </c>
      <c r="E267" s="1" t="str">
        <f t="shared" si="26"/>
        <v/>
      </c>
      <c r="H267" t="str">
        <f t="shared" si="27"/>
        <v/>
      </c>
      <c r="I267" s="1" t="str">
        <f>IFERROR(MIN(I266,L266*(1+Analysis!$Z$30/12)),"")</f>
        <v/>
      </c>
      <c r="J267" s="1" t="str">
        <f>IFERROR(L266*Analysis!$Z$30/12,"")</f>
        <v/>
      </c>
      <c r="K267" s="1" t="str">
        <f t="shared" si="28"/>
        <v/>
      </c>
      <c r="L267" s="1" t="str">
        <f t="shared" si="29"/>
        <v/>
      </c>
    </row>
    <row r="268" spans="1:12" x14ac:dyDescent="0.3">
      <c r="A268" t="str">
        <f t="shared" si="24"/>
        <v/>
      </c>
      <c r="B268" s="1" t="str">
        <f>IFERROR(MIN(B267,E267*(1+Analysis!$Z$30/12)),"")</f>
        <v/>
      </c>
      <c r="C268" s="1" t="str">
        <f>IFERROR(E267*Analysis!$Z$30/12,"")</f>
        <v/>
      </c>
      <c r="D268" s="1" t="str">
        <f t="shared" si="25"/>
        <v/>
      </c>
      <c r="E268" s="1" t="str">
        <f t="shared" si="26"/>
        <v/>
      </c>
      <c r="H268" t="str">
        <f t="shared" si="27"/>
        <v/>
      </c>
      <c r="I268" s="1" t="str">
        <f>IFERROR(MIN(I267,L267*(1+Analysis!$Z$30/12)),"")</f>
        <v/>
      </c>
      <c r="J268" s="1" t="str">
        <f>IFERROR(L267*Analysis!$Z$30/12,"")</f>
        <v/>
      </c>
      <c r="K268" s="1" t="str">
        <f t="shared" si="28"/>
        <v/>
      </c>
      <c r="L268" s="1" t="str">
        <f t="shared" si="29"/>
        <v/>
      </c>
    </row>
    <row r="269" spans="1:12" x14ac:dyDescent="0.3">
      <c r="A269" t="str">
        <f t="shared" si="24"/>
        <v/>
      </c>
      <c r="B269" s="1" t="str">
        <f>IFERROR(MIN(B268,E268*(1+Analysis!$Z$30/12)),"")</f>
        <v/>
      </c>
      <c r="C269" s="1" t="str">
        <f>IFERROR(E268*Analysis!$Z$30/12,"")</f>
        <v/>
      </c>
      <c r="D269" s="1" t="str">
        <f t="shared" si="25"/>
        <v/>
      </c>
      <c r="E269" s="1" t="str">
        <f t="shared" si="26"/>
        <v/>
      </c>
      <c r="H269" t="str">
        <f t="shared" si="27"/>
        <v/>
      </c>
      <c r="I269" s="1" t="str">
        <f>IFERROR(MIN(I268,L268*(1+Analysis!$Z$30/12)),"")</f>
        <v/>
      </c>
      <c r="J269" s="1" t="str">
        <f>IFERROR(L268*Analysis!$Z$30/12,"")</f>
        <v/>
      </c>
      <c r="K269" s="1" t="str">
        <f t="shared" si="28"/>
        <v/>
      </c>
      <c r="L269" s="1" t="str">
        <f t="shared" si="29"/>
        <v/>
      </c>
    </row>
    <row r="270" spans="1:12" x14ac:dyDescent="0.3">
      <c r="A270" t="str">
        <f t="shared" si="24"/>
        <v/>
      </c>
      <c r="B270" s="1" t="str">
        <f>IFERROR(MIN(B269,E269*(1+Analysis!$Z$30/12)),"")</f>
        <v/>
      </c>
      <c r="C270" s="1" t="str">
        <f>IFERROR(E269*Analysis!$Z$30/12,"")</f>
        <v/>
      </c>
      <c r="D270" s="1" t="str">
        <f t="shared" si="25"/>
        <v/>
      </c>
      <c r="E270" s="1" t="str">
        <f t="shared" si="26"/>
        <v/>
      </c>
      <c r="H270" t="str">
        <f t="shared" si="27"/>
        <v/>
      </c>
      <c r="I270" s="1" t="str">
        <f>IFERROR(MIN(I269,L269*(1+Analysis!$Z$30/12)),"")</f>
        <v/>
      </c>
      <c r="J270" s="1" t="str">
        <f>IFERROR(L269*Analysis!$Z$30/12,"")</f>
        <v/>
      </c>
      <c r="K270" s="1" t="str">
        <f t="shared" si="28"/>
        <v/>
      </c>
      <c r="L270" s="1" t="str">
        <f t="shared" si="29"/>
        <v/>
      </c>
    </row>
    <row r="271" spans="1:12" x14ac:dyDescent="0.3">
      <c r="A271" t="str">
        <f t="shared" si="24"/>
        <v/>
      </c>
      <c r="B271" s="1" t="str">
        <f>IFERROR(MIN(B270,E270*(1+Analysis!$Z$30/12)),"")</f>
        <v/>
      </c>
      <c r="C271" s="1" t="str">
        <f>IFERROR(E270*Analysis!$Z$30/12,"")</f>
        <v/>
      </c>
      <c r="D271" s="1" t="str">
        <f t="shared" si="25"/>
        <v/>
      </c>
      <c r="E271" s="1" t="str">
        <f t="shared" si="26"/>
        <v/>
      </c>
      <c r="H271" t="str">
        <f t="shared" si="27"/>
        <v/>
      </c>
      <c r="I271" s="1" t="str">
        <f>IFERROR(MIN(I270,L270*(1+Analysis!$Z$30/12)),"")</f>
        <v/>
      </c>
      <c r="J271" s="1" t="str">
        <f>IFERROR(L270*Analysis!$Z$30/12,"")</f>
        <v/>
      </c>
      <c r="K271" s="1" t="str">
        <f t="shared" si="28"/>
        <v/>
      </c>
      <c r="L271" s="1" t="str">
        <f t="shared" si="29"/>
        <v/>
      </c>
    </row>
    <row r="272" spans="1:12" x14ac:dyDescent="0.3">
      <c r="A272" t="str">
        <f t="shared" si="24"/>
        <v/>
      </c>
      <c r="B272" s="1" t="str">
        <f>IFERROR(MIN(B271,E271*(1+Analysis!$Z$30/12)),"")</f>
        <v/>
      </c>
      <c r="C272" s="1" t="str">
        <f>IFERROR(E271*Analysis!$Z$30/12,"")</f>
        <v/>
      </c>
      <c r="D272" s="1" t="str">
        <f t="shared" si="25"/>
        <v/>
      </c>
      <c r="E272" s="1" t="str">
        <f t="shared" si="26"/>
        <v/>
      </c>
      <c r="H272" t="str">
        <f t="shared" si="27"/>
        <v/>
      </c>
      <c r="I272" s="1" t="str">
        <f>IFERROR(MIN(I271,L271*(1+Analysis!$Z$30/12)),"")</f>
        <v/>
      </c>
      <c r="J272" s="1" t="str">
        <f>IFERROR(L271*Analysis!$Z$30/12,"")</f>
        <v/>
      </c>
      <c r="K272" s="1" t="str">
        <f t="shared" si="28"/>
        <v/>
      </c>
      <c r="L272" s="1" t="str">
        <f t="shared" si="29"/>
        <v/>
      </c>
    </row>
    <row r="273" spans="1:12" x14ac:dyDescent="0.3">
      <c r="A273" t="str">
        <f t="shared" si="24"/>
        <v/>
      </c>
      <c r="B273" s="1" t="str">
        <f>IFERROR(MIN(B272,E272*(1+Analysis!$Z$30/12)),"")</f>
        <v/>
      </c>
      <c r="C273" s="1" t="str">
        <f>IFERROR(E272*Analysis!$Z$30/12,"")</f>
        <v/>
      </c>
      <c r="D273" s="1" t="str">
        <f t="shared" si="25"/>
        <v/>
      </c>
      <c r="E273" s="1" t="str">
        <f t="shared" si="26"/>
        <v/>
      </c>
      <c r="H273" t="str">
        <f t="shared" si="27"/>
        <v/>
      </c>
      <c r="I273" s="1" t="str">
        <f>IFERROR(MIN(I272,L272*(1+Analysis!$Z$30/12)),"")</f>
        <v/>
      </c>
      <c r="J273" s="1" t="str">
        <f>IFERROR(L272*Analysis!$Z$30/12,"")</f>
        <v/>
      </c>
      <c r="K273" s="1" t="str">
        <f t="shared" si="28"/>
        <v/>
      </c>
      <c r="L273" s="1" t="str">
        <f t="shared" si="29"/>
        <v/>
      </c>
    </row>
    <row r="274" spans="1:12" x14ac:dyDescent="0.3">
      <c r="A274" t="str">
        <f t="shared" si="24"/>
        <v/>
      </c>
      <c r="B274" s="1" t="str">
        <f>IFERROR(MIN(B273,E273*(1+Analysis!$Z$30/12)),"")</f>
        <v/>
      </c>
      <c r="C274" s="1" t="str">
        <f>IFERROR(E273*Analysis!$Z$30/12,"")</f>
        <v/>
      </c>
      <c r="D274" s="1" t="str">
        <f t="shared" si="25"/>
        <v/>
      </c>
      <c r="E274" s="1" t="str">
        <f t="shared" si="26"/>
        <v/>
      </c>
      <c r="H274" t="str">
        <f t="shared" si="27"/>
        <v/>
      </c>
      <c r="I274" s="1" t="str">
        <f>IFERROR(MIN(I273,L273*(1+Analysis!$Z$30/12)),"")</f>
        <v/>
      </c>
      <c r="J274" s="1" t="str">
        <f>IFERROR(L273*Analysis!$Z$30/12,"")</f>
        <v/>
      </c>
      <c r="K274" s="1" t="str">
        <f t="shared" si="28"/>
        <v/>
      </c>
      <c r="L274" s="1" t="str">
        <f t="shared" si="29"/>
        <v/>
      </c>
    </row>
    <row r="275" spans="1:12" x14ac:dyDescent="0.3">
      <c r="A275" t="str">
        <f t="shared" si="24"/>
        <v/>
      </c>
      <c r="B275" s="1" t="str">
        <f>IFERROR(MIN(B274,E274*(1+Analysis!$Z$30/12)),"")</f>
        <v/>
      </c>
      <c r="C275" s="1" t="str">
        <f>IFERROR(E274*Analysis!$Z$30/12,"")</f>
        <v/>
      </c>
      <c r="D275" s="1" t="str">
        <f t="shared" si="25"/>
        <v/>
      </c>
      <c r="E275" s="1" t="str">
        <f t="shared" si="26"/>
        <v/>
      </c>
      <c r="H275" t="str">
        <f t="shared" si="27"/>
        <v/>
      </c>
      <c r="I275" s="1" t="str">
        <f>IFERROR(MIN(I274,L274*(1+Analysis!$Z$30/12)),"")</f>
        <v/>
      </c>
      <c r="J275" s="1" t="str">
        <f>IFERROR(L274*Analysis!$Z$30/12,"")</f>
        <v/>
      </c>
      <c r="K275" s="1" t="str">
        <f t="shared" si="28"/>
        <v/>
      </c>
      <c r="L275" s="1" t="str">
        <f t="shared" si="29"/>
        <v/>
      </c>
    </row>
    <row r="276" spans="1:12" x14ac:dyDescent="0.3">
      <c r="A276" t="str">
        <f t="shared" si="24"/>
        <v/>
      </c>
      <c r="B276" s="1" t="str">
        <f>IFERROR(MIN(B275,E275*(1+Analysis!$Z$30/12)),"")</f>
        <v/>
      </c>
      <c r="C276" s="1" t="str">
        <f>IFERROR(E275*Analysis!$Z$30/12,"")</f>
        <v/>
      </c>
      <c r="D276" s="1" t="str">
        <f t="shared" si="25"/>
        <v/>
      </c>
      <c r="E276" s="1" t="str">
        <f t="shared" si="26"/>
        <v/>
      </c>
      <c r="H276" t="str">
        <f t="shared" si="27"/>
        <v/>
      </c>
      <c r="I276" s="1" t="str">
        <f>IFERROR(MIN(I275,L275*(1+Analysis!$Z$30/12)),"")</f>
        <v/>
      </c>
      <c r="J276" s="1" t="str">
        <f>IFERROR(L275*Analysis!$Z$30/12,"")</f>
        <v/>
      </c>
      <c r="K276" s="1" t="str">
        <f t="shared" si="28"/>
        <v/>
      </c>
      <c r="L276" s="1" t="str">
        <f t="shared" si="29"/>
        <v/>
      </c>
    </row>
    <row r="277" spans="1:12" x14ac:dyDescent="0.3">
      <c r="A277" t="str">
        <f t="shared" si="24"/>
        <v/>
      </c>
      <c r="B277" s="1" t="str">
        <f>IFERROR(MIN(B276,E276*(1+Analysis!$Z$30/12)),"")</f>
        <v/>
      </c>
      <c r="C277" s="1" t="str">
        <f>IFERROR(E276*Analysis!$Z$30/12,"")</f>
        <v/>
      </c>
      <c r="D277" s="1" t="str">
        <f t="shared" si="25"/>
        <v/>
      </c>
      <c r="E277" s="1" t="str">
        <f t="shared" si="26"/>
        <v/>
      </c>
      <c r="H277" t="str">
        <f t="shared" si="27"/>
        <v/>
      </c>
      <c r="I277" s="1" t="str">
        <f>IFERROR(MIN(I276,L276*(1+Analysis!$Z$30/12)),"")</f>
        <v/>
      </c>
      <c r="J277" s="1" t="str">
        <f>IFERROR(L276*Analysis!$Z$30/12,"")</f>
        <v/>
      </c>
      <c r="K277" s="1" t="str">
        <f t="shared" si="28"/>
        <v/>
      </c>
      <c r="L277" s="1" t="str">
        <f t="shared" si="29"/>
        <v/>
      </c>
    </row>
    <row r="278" spans="1:12" x14ac:dyDescent="0.3">
      <c r="A278" t="str">
        <f t="shared" si="24"/>
        <v/>
      </c>
      <c r="B278" s="1" t="str">
        <f>IFERROR(MIN(B277,E277*(1+Analysis!$Z$30/12)),"")</f>
        <v/>
      </c>
      <c r="C278" s="1" t="str">
        <f>IFERROR(E277*Analysis!$Z$30/12,"")</f>
        <v/>
      </c>
      <c r="D278" s="1" t="str">
        <f t="shared" si="25"/>
        <v/>
      </c>
      <c r="E278" s="1" t="str">
        <f t="shared" si="26"/>
        <v/>
      </c>
      <c r="H278" t="str">
        <f t="shared" si="27"/>
        <v/>
      </c>
      <c r="I278" s="1" t="str">
        <f>IFERROR(MIN(I277,L277*(1+Analysis!$Z$30/12)),"")</f>
        <v/>
      </c>
      <c r="J278" s="1" t="str">
        <f>IFERROR(L277*Analysis!$Z$30/12,"")</f>
        <v/>
      </c>
      <c r="K278" s="1" t="str">
        <f t="shared" si="28"/>
        <v/>
      </c>
      <c r="L278" s="1" t="str">
        <f t="shared" si="29"/>
        <v/>
      </c>
    </row>
    <row r="279" spans="1:12" x14ac:dyDescent="0.3">
      <c r="A279" t="str">
        <f t="shared" si="24"/>
        <v/>
      </c>
      <c r="B279" s="1" t="str">
        <f>IFERROR(MIN(B278,E278*(1+Analysis!$Z$30/12)),"")</f>
        <v/>
      </c>
      <c r="C279" s="1" t="str">
        <f>IFERROR(E278*Analysis!$Z$30/12,"")</f>
        <v/>
      </c>
      <c r="D279" s="1" t="str">
        <f t="shared" si="25"/>
        <v/>
      </c>
      <c r="E279" s="1" t="str">
        <f t="shared" si="26"/>
        <v/>
      </c>
      <c r="H279" t="str">
        <f t="shared" si="27"/>
        <v/>
      </c>
      <c r="I279" s="1" t="str">
        <f>IFERROR(MIN(I278,L278*(1+Analysis!$Z$30/12)),"")</f>
        <v/>
      </c>
      <c r="J279" s="1" t="str">
        <f>IFERROR(L278*Analysis!$Z$30/12,"")</f>
        <v/>
      </c>
      <c r="K279" s="1" t="str">
        <f t="shared" si="28"/>
        <v/>
      </c>
      <c r="L279" s="1" t="str">
        <f t="shared" si="29"/>
        <v/>
      </c>
    </row>
    <row r="280" spans="1:12" x14ac:dyDescent="0.3">
      <c r="A280" t="str">
        <f t="shared" si="24"/>
        <v/>
      </c>
      <c r="B280" s="1" t="str">
        <f>IFERROR(MIN(B279,E279*(1+Analysis!$Z$30/12)),"")</f>
        <v/>
      </c>
      <c r="C280" s="1" t="str">
        <f>IFERROR(E279*Analysis!$Z$30/12,"")</f>
        <v/>
      </c>
      <c r="D280" s="1" t="str">
        <f t="shared" si="25"/>
        <v/>
      </c>
      <c r="E280" s="1" t="str">
        <f t="shared" si="26"/>
        <v/>
      </c>
      <c r="H280" t="str">
        <f t="shared" si="27"/>
        <v/>
      </c>
      <c r="I280" s="1" t="str">
        <f>IFERROR(MIN(I279,L279*(1+Analysis!$Z$30/12)),"")</f>
        <v/>
      </c>
      <c r="J280" s="1" t="str">
        <f>IFERROR(L279*Analysis!$Z$30/12,"")</f>
        <v/>
      </c>
      <c r="K280" s="1" t="str">
        <f t="shared" si="28"/>
        <v/>
      </c>
      <c r="L280" s="1" t="str">
        <f t="shared" si="29"/>
        <v/>
      </c>
    </row>
    <row r="281" spans="1:12" x14ac:dyDescent="0.3">
      <c r="A281" t="str">
        <f t="shared" si="24"/>
        <v/>
      </c>
      <c r="B281" s="1" t="str">
        <f>IFERROR(MIN(B280,E280*(1+Analysis!$Z$30/12)),"")</f>
        <v/>
      </c>
      <c r="C281" s="1" t="str">
        <f>IFERROR(E280*Analysis!$Z$30/12,"")</f>
        <v/>
      </c>
      <c r="D281" s="1" t="str">
        <f t="shared" si="25"/>
        <v/>
      </c>
      <c r="E281" s="1" t="str">
        <f t="shared" si="26"/>
        <v/>
      </c>
      <c r="H281" t="str">
        <f t="shared" si="27"/>
        <v/>
      </c>
      <c r="I281" s="1" t="str">
        <f>IFERROR(MIN(I280,L280*(1+Analysis!$Z$30/12)),"")</f>
        <v/>
      </c>
      <c r="J281" s="1" t="str">
        <f>IFERROR(L280*Analysis!$Z$30/12,"")</f>
        <v/>
      </c>
      <c r="K281" s="1" t="str">
        <f t="shared" si="28"/>
        <v/>
      </c>
      <c r="L281" s="1" t="str">
        <f t="shared" si="29"/>
        <v/>
      </c>
    </row>
    <row r="282" spans="1:12" x14ac:dyDescent="0.3">
      <c r="A282" t="str">
        <f t="shared" si="24"/>
        <v/>
      </c>
      <c r="B282" s="1" t="str">
        <f>IFERROR(MIN(B281,E281*(1+Analysis!$Z$30/12)),"")</f>
        <v/>
      </c>
      <c r="C282" s="1" t="str">
        <f>IFERROR(E281*Analysis!$Z$30/12,"")</f>
        <v/>
      </c>
      <c r="D282" s="1" t="str">
        <f t="shared" si="25"/>
        <v/>
      </c>
      <c r="E282" s="1" t="str">
        <f t="shared" si="26"/>
        <v/>
      </c>
      <c r="H282" t="str">
        <f t="shared" si="27"/>
        <v/>
      </c>
      <c r="I282" s="1" t="str">
        <f>IFERROR(MIN(I281,L281*(1+Analysis!$Z$30/12)),"")</f>
        <v/>
      </c>
      <c r="J282" s="1" t="str">
        <f>IFERROR(L281*Analysis!$Z$30/12,"")</f>
        <v/>
      </c>
      <c r="K282" s="1" t="str">
        <f t="shared" si="28"/>
        <v/>
      </c>
      <c r="L282" s="1" t="str">
        <f t="shared" si="29"/>
        <v/>
      </c>
    </row>
    <row r="283" spans="1:12" x14ac:dyDescent="0.3">
      <c r="A283" t="str">
        <f t="shared" si="24"/>
        <v/>
      </c>
      <c r="B283" s="1" t="str">
        <f>IFERROR(MIN(B282,E282*(1+Analysis!$Z$30/12)),"")</f>
        <v/>
      </c>
      <c r="C283" s="1" t="str">
        <f>IFERROR(E282*Analysis!$Z$30/12,"")</f>
        <v/>
      </c>
      <c r="D283" s="1" t="str">
        <f t="shared" si="25"/>
        <v/>
      </c>
      <c r="E283" s="1" t="str">
        <f t="shared" si="26"/>
        <v/>
      </c>
      <c r="H283" t="str">
        <f t="shared" si="27"/>
        <v/>
      </c>
      <c r="I283" s="1" t="str">
        <f>IFERROR(MIN(I282,L282*(1+Analysis!$Z$30/12)),"")</f>
        <v/>
      </c>
      <c r="J283" s="1" t="str">
        <f>IFERROR(L282*Analysis!$Z$30/12,"")</f>
        <v/>
      </c>
      <c r="K283" s="1" t="str">
        <f t="shared" si="28"/>
        <v/>
      </c>
      <c r="L283" s="1" t="str">
        <f t="shared" si="29"/>
        <v/>
      </c>
    </row>
    <row r="284" spans="1:12" x14ac:dyDescent="0.3">
      <c r="A284" t="str">
        <f t="shared" si="24"/>
        <v/>
      </c>
      <c r="B284" s="1" t="str">
        <f>IFERROR(MIN(B283,E283*(1+Analysis!$Z$30/12)),"")</f>
        <v/>
      </c>
      <c r="C284" s="1" t="str">
        <f>IFERROR(E283*Analysis!$Z$30/12,"")</f>
        <v/>
      </c>
      <c r="D284" s="1" t="str">
        <f t="shared" si="25"/>
        <v/>
      </c>
      <c r="E284" s="1" t="str">
        <f t="shared" si="26"/>
        <v/>
      </c>
      <c r="H284" t="str">
        <f t="shared" si="27"/>
        <v/>
      </c>
      <c r="I284" s="1" t="str">
        <f>IFERROR(MIN(I283,L283*(1+Analysis!$Z$30/12)),"")</f>
        <v/>
      </c>
      <c r="J284" s="1" t="str">
        <f>IFERROR(L283*Analysis!$Z$30/12,"")</f>
        <v/>
      </c>
      <c r="K284" s="1" t="str">
        <f t="shared" si="28"/>
        <v/>
      </c>
      <c r="L284" s="1" t="str">
        <f t="shared" si="29"/>
        <v/>
      </c>
    </row>
    <row r="285" spans="1:12" x14ac:dyDescent="0.3">
      <c r="A285" t="str">
        <f t="shared" si="24"/>
        <v/>
      </c>
      <c r="B285" s="1" t="str">
        <f>IFERROR(MIN(B284,E284*(1+Analysis!$Z$30/12)),"")</f>
        <v/>
      </c>
      <c r="C285" s="1" t="str">
        <f>IFERROR(E284*Analysis!$Z$30/12,"")</f>
        <v/>
      </c>
      <c r="D285" s="1" t="str">
        <f t="shared" si="25"/>
        <v/>
      </c>
      <c r="E285" s="1" t="str">
        <f t="shared" si="26"/>
        <v/>
      </c>
      <c r="H285" t="str">
        <f t="shared" si="27"/>
        <v/>
      </c>
      <c r="I285" s="1" t="str">
        <f>IFERROR(MIN(I284,L284*(1+Analysis!$Z$30/12)),"")</f>
        <v/>
      </c>
      <c r="J285" s="1" t="str">
        <f>IFERROR(L284*Analysis!$Z$30/12,"")</f>
        <v/>
      </c>
      <c r="K285" s="1" t="str">
        <f t="shared" si="28"/>
        <v/>
      </c>
      <c r="L285" s="1" t="str">
        <f t="shared" si="29"/>
        <v/>
      </c>
    </row>
    <row r="286" spans="1:12" x14ac:dyDescent="0.3">
      <c r="A286" t="str">
        <f t="shared" si="24"/>
        <v/>
      </c>
      <c r="B286" s="1" t="str">
        <f>IFERROR(MIN(B285,E285*(1+Analysis!$Z$30/12)),"")</f>
        <v/>
      </c>
      <c r="C286" s="1" t="str">
        <f>IFERROR(E285*Analysis!$Z$30/12,"")</f>
        <v/>
      </c>
      <c r="D286" s="1" t="str">
        <f t="shared" si="25"/>
        <v/>
      </c>
      <c r="E286" s="1" t="str">
        <f t="shared" si="26"/>
        <v/>
      </c>
      <c r="H286" t="str">
        <f t="shared" si="27"/>
        <v/>
      </c>
      <c r="I286" s="1" t="str">
        <f>IFERROR(MIN(I285,L285*(1+Analysis!$Z$30/12)),"")</f>
        <v/>
      </c>
      <c r="J286" s="1" t="str">
        <f>IFERROR(L285*Analysis!$Z$30/12,"")</f>
        <v/>
      </c>
      <c r="K286" s="1" t="str">
        <f t="shared" si="28"/>
        <v/>
      </c>
      <c r="L286" s="1" t="str">
        <f t="shared" si="29"/>
        <v/>
      </c>
    </row>
    <row r="287" spans="1:12" x14ac:dyDescent="0.3">
      <c r="A287" t="str">
        <f t="shared" si="24"/>
        <v/>
      </c>
      <c r="B287" s="1" t="str">
        <f>IFERROR(MIN(B286,E286*(1+Analysis!$Z$30/12)),"")</f>
        <v/>
      </c>
      <c r="C287" s="1" t="str">
        <f>IFERROR(E286*Analysis!$Z$30/12,"")</f>
        <v/>
      </c>
      <c r="D287" s="1" t="str">
        <f t="shared" si="25"/>
        <v/>
      </c>
      <c r="E287" s="1" t="str">
        <f t="shared" si="26"/>
        <v/>
      </c>
      <c r="H287" t="str">
        <f t="shared" si="27"/>
        <v/>
      </c>
      <c r="I287" s="1" t="str">
        <f>IFERROR(MIN(I286,L286*(1+Analysis!$Z$30/12)),"")</f>
        <v/>
      </c>
      <c r="J287" s="1" t="str">
        <f>IFERROR(L286*Analysis!$Z$30/12,"")</f>
        <v/>
      </c>
      <c r="K287" s="1" t="str">
        <f t="shared" si="28"/>
        <v/>
      </c>
      <c r="L287" s="1" t="str">
        <f t="shared" si="29"/>
        <v/>
      </c>
    </row>
    <row r="288" spans="1:12" x14ac:dyDescent="0.3">
      <c r="A288" t="str">
        <f t="shared" si="24"/>
        <v/>
      </c>
      <c r="B288" s="1" t="str">
        <f>IFERROR(MIN(B287,E287*(1+Analysis!$Z$30/12)),"")</f>
        <v/>
      </c>
      <c r="C288" s="1" t="str">
        <f>IFERROR(E287*Analysis!$Z$30/12,"")</f>
        <v/>
      </c>
      <c r="D288" s="1" t="str">
        <f t="shared" si="25"/>
        <v/>
      </c>
      <c r="E288" s="1" t="str">
        <f t="shared" si="26"/>
        <v/>
      </c>
      <c r="H288" t="str">
        <f t="shared" si="27"/>
        <v/>
      </c>
      <c r="I288" s="1" t="str">
        <f>IFERROR(MIN(I287,L287*(1+Analysis!$Z$30/12)),"")</f>
        <v/>
      </c>
      <c r="J288" s="1" t="str">
        <f>IFERROR(L287*Analysis!$Z$30/12,"")</f>
        <v/>
      </c>
      <c r="K288" s="1" t="str">
        <f t="shared" si="28"/>
        <v/>
      </c>
      <c r="L288" s="1" t="str">
        <f t="shared" si="29"/>
        <v/>
      </c>
    </row>
    <row r="289" spans="1:12" x14ac:dyDescent="0.3">
      <c r="A289" t="str">
        <f t="shared" si="24"/>
        <v/>
      </c>
      <c r="B289" s="1" t="str">
        <f>IFERROR(MIN(B288,E288*(1+Analysis!$Z$30/12)),"")</f>
        <v/>
      </c>
      <c r="C289" s="1" t="str">
        <f>IFERROR(E288*Analysis!$Z$30/12,"")</f>
        <v/>
      </c>
      <c r="D289" s="1" t="str">
        <f t="shared" si="25"/>
        <v/>
      </c>
      <c r="E289" s="1" t="str">
        <f t="shared" si="26"/>
        <v/>
      </c>
      <c r="H289" t="str">
        <f t="shared" si="27"/>
        <v/>
      </c>
      <c r="I289" s="1" t="str">
        <f>IFERROR(MIN(I288,L288*(1+Analysis!$Z$30/12)),"")</f>
        <v/>
      </c>
      <c r="J289" s="1" t="str">
        <f>IFERROR(L288*Analysis!$Z$30/12,"")</f>
        <v/>
      </c>
      <c r="K289" s="1" t="str">
        <f t="shared" si="28"/>
        <v/>
      </c>
      <c r="L289" s="1" t="str">
        <f t="shared" si="29"/>
        <v/>
      </c>
    </row>
    <row r="290" spans="1:12" x14ac:dyDescent="0.3">
      <c r="A290" t="str">
        <f t="shared" si="24"/>
        <v/>
      </c>
      <c r="B290" s="1" t="str">
        <f>IFERROR(MIN(B289,E289*(1+Analysis!$Z$30/12)),"")</f>
        <v/>
      </c>
      <c r="C290" s="1" t="str">
        <f>IFERROR(E289*Analysis!$Z$30/12,"")</f>
        <v/>
      </c>
      <c r="D290" s="1" t="str">
        <f t="shared" si="25"/>
        <v/>
      </c>
      <c r="E290" s="1" t="str">
        <f t="shared" si="26"/>
        <v/>
      </c>
      <c r="H290" t="str">
        <f t="shared" si="27"/>
        <v/>
      </c>
      <c r="I290" s="1" t="str">
        <f>IFERROR(MIN(I289,L289*(1+Analysis!$Z$30/12)),"")</f>
        <v/>
      </c>
      <c r="J290" s="1" t="str">
        <f>IFERROR(L289*Analysis!$Z$30/12,"")</f>
        <v/>
      </c>
      <c r="K290" s="1" t="str">
        <f t="shared" si="28"/>
        <v/>
      </c>
      <c r="L290" s="1" t="str">
        <f t="shared" si="29"/>
        <v/>
      </c>
    </row>
    <row r="291" spans="1:12" x14ac:dyDescent="0.3">
      <c r="A291" t="str">
        <f t="shared" si="24"/>
        <v/>
      </c>
      <c r="B291" s="1" t="str">
        <f>IFERROR(MIN(B290,E290*(1+Analysis!$Z$30/12)),"")</f>
        <v/>
      </c>
      <c r="C291" s="1" t="str">
        <f>IFERROR(E290*Analysis!$Z$30/12,"")</f>
        <v/>
      </c>
      <c r="D291" s="1" t="str">
        <f t="shared" si="25"/>
        <v/>
      </c>
      <c r="E291" s="1" t="str">
        <f t="shared" si="26"/>
        <v/>
      </c>
      <c r="H291" t="str">
        <f t="shared" si="27"/>
        <v/>
      </c>
      <c r="I291" s="1" t="str">
        <f>IFERROR(MIN(I290,L290*(1+Analysis!$Z$30/12)),"")</f>
        <v/>
      </c>
      <c r="J291" s="1" t="str">
        <f>IFERROR(L290*Analysis!$Z$30/12,"")</f>
        <v/>
      </c>
      <c r="K291" s="1" t="str">
        <f t="shared" si="28"/>
        <v/>
      </c>
      <c r="L291" s="1" t="str">
        <f t="shared" si="29"/>
        <v/>
      </c>
    </row>
    <row r="292" spans="1:12" x14ac:dyDescent="0.3">
      <c r="A292" t="str">
        <f t="shared" si="24"/>
        <v/>
      </c>
      <c r="B292" s="1" t="str">
        <f>IFERROR(MIN(B291,E291*(1+Analysis!$Z$30/12)),"")</f>
        <v/>
      </c>
      <c r="C292" s="1" t="str">
        <f>IFERROR(E291*Analysis!$Z$30/12,"")</f>
        <v/>
      </c>
      <c r="D292" s="1" t="str">
        <f t="shared" si="25"/>
        <v/>
      </c>
      <c r="E292" s="1" t="str">
        <f t="shared" si="26"/>
        <v/>
      </c>
      <c r="H292" t="str">
        <f t="shared" si="27"/>
        <v/>
      </c>
      <c r="I292" s="1" t="str">
        <f>IFERROR(MIN(I291,L291*(1+Analysis!$Z$30/12)),"")</f>
        <v/>
      </c>
      <c r="J292" s="1" t="str">
        <f>IFERROR(L291*Analysis!$Z$30/12,"")</f>
        <v/>
      </c>
      <c r="K292" s="1" t="str">
        <f t="shared" si="28"/>
        <v/>
      </c>
      <c r="L292" s="1" t="str">
        <f t="shared" si="29"/>
        <v/>
      </c>
    </row>
    <row r="293" spans="1:12" x14ac:dyDescent="0.3">
      <c r="A293" t="str">
        <f t="shared" si="24"/>
        <v/>
      </c>
      <c r="B293" s="1" t="str">
        <f>IFERROR(MIN(B292,E292*(1+Analysis!$Z$30/12)),"")</f>
        <v/>
      </c>
      <c r="C293" s="1" t="str">
        <f>IFERROR(E292*Analysis!$Z$30/12,"")</f>
        <v/>
      </c>
      <c r="D293" s="1" t="str">
        <f t="shared" si="25"/>
        <v/>
      </c>
      <c r="E293" s="1" t="str">
        <f t="shared" si="26"/>
        <v/>
      </c>
      <c r="H293" t="str">
        <f t="shared" si="27"/>
        <v/>
      </c>
      <c r="I293" s="1" t="str">
        <f>IFERROR(MIN(I292,L292*(1+Analysis!$Z$30/12)),"")</f>
        <v/>
      </c>
      <c r="J293" s="1" t="str">
        <f>IFERROR(L292*Analysis!$Z$30/12,"")</f>
        <v/>
      </c>
      <c r="K293" s="1" t="str">
        <f t="shared" si="28"/>
        <v/>
      </c>
      <c r="L293" s="1" t="str">
        <f t="shared" si="29"/>
        <v/>
      </c>
    </row>
    <row r="294" spans="1:12" x14ac:dyDescent="0.3">
      <c r="A294" t="str">
        <f t="shared" si="24"/>
        <v/>
      </c>
      <c r="B294" s="1" t="str">
        <f>IFERROR(MIN(B293,E293*(1+Analysis!$Z$30/12)),"")</f>
        <v/>
      </c>
      <c r="C294" s="1" t="str">
        <f>IFERROR(E293*Analysis!$Z$30/12,"")</f>
        <v/>
      </c>
      <c r="D294" s="1" t="str">
        <f t="shared" si="25"/>
        <v/>
      </c>
      <c r="E294" s="1" t="str">
        <f t="shared" si="26"/>
        <v/>
      </c>
      <c r="H294" t="str">
        <f t="shared" si="27"/>
        <v/>
      </c>
      <c r="I294" s="1" t="str">
        <f>IFERROR(MIN(I293,L293*(1+Analysis!$Z$30/12)),"")</f>
        <v/>
      </c>
      <c r="J294" s="1" t="str">
        <f>IFERROR(L293*Analysis!$Z$30/12,"")</f>
        <v/>
      </c>
      <c r="K294" s="1" t="str">
        <f t="shared" si="28"/>
        <v/>
      </c>
      <c r="L294" s="1" t="str">
        <f t="shared" si="29"/>
        <v/>
      </c>
    </row>
    <row r="295" spans="1:12" x14ac:dyDescent="0.3">
      <c r="A295" t="str">
        <f t="shared" si="24"/>
        <v/>
      </c>
      <c r="B295" s="1" t="str">
        <f>IFERROR(MIN(B294,E294*(1+Analysis!$Z$30/12)),"")</f>
        <v/>
      </c>
      <c r="C295" s="1" t="str">
        <f>IFERROR(E294*Analysis!$Z$30/12,"")</f>
        <v/>
      </c>
      <c r="D295" s="1" t="str">
        <f t="shared" si="25"/>
        <v/>
      </c>
      <c r="E295" s="1" t="str">
        <f t="shared" si="26"/>
        <v/>
      </c>
      <c r="H295" t="str">
        <f t="shared" si="27"/>
        <v/>
      </c>
      <c r="I295" s="1" t="str">
        <f>IFERROR(MIN(I294,L294*(1+Analysis!$Z$30/12)),"")</f>
        <v/>
      </c>
      <c r="J295" s="1" t="str">
        <f>IFERROR(L294*Analysis!$Z$30/12,"")</f>
        <v/>
      </c>
      <c r="K295" s="1" t="str">
        <f t="shared" si="28"/>
        <v/>
      </c>
      <c r="L295" s="1" t="str">
        <f t="shared" si="29"/>
        <v/>
      </c>
    </row>
    <row r="296" spans="1:12" x14ac:dyDescent="0.3">
      <c r="A296" t="str">
        <f t="shared" si="24"/>
        <v/>
      </c>
      <c r="B296" s="1" t="str">
        <f>IFERROR(MIN(B295,E295*(1+Analysis!$Z$30/12)),"")</f>
        <v/>
      </c>
      <c r="C296" s="1" t="str">
        <f>IFERROR(E295*Analysis!$Z$30/12,"")</f>
        <v/>
      </c>
      <c r="D296" s="1" t="str">
        <f t="shared" si="25"/>
        <v/>
      </c>
      <c r="E296" s="1" t="str">
        <f t="shared" si="26"/>
        <v/>
      </c>
      <c r="H296" t="str">
        <f t="shared" si="27"/>
        <v/>
      </c>
      <c r="I296" s="1" t="str">
        <f>IFERROR(MIN(I295,L295*(1+Analysis!$Z$30/12)),"")</f>
        <v/>
      </c>
      <c r="J296" s="1" t="str">
        <f>IFERROR(L295*Analysis!$Z$30/12,"")</f>
        <v/>
      </c>
      <c r="K296" s="1" t="str">
        <f t="shared" si="28"/>
        <v/>
      </c>
      <c r="L296" s="1" t="str">
        <f t="shared" si="29"/>
        <v/>
      </c>
    </row>
    <row r="297" spans="1:12" x14ac:dyDescent="0.3">
      <c r="A297" t="str">
        <f t="shared" si="24"/>
        <v/>
      </c>
      <c r="B297" s="1" t="str">
        <f>IFERROR(MIN(B296,E296*(1+Analysis!$Z$30/12)),"")</f>
        <v/>
      </c>
      <c r="C297" s="1" t="str">
        <f>IFERROR(E296*Analysis!$Z$30/12,"")</f>
        <v/>
      </c>
      <c r="D297" s="1" t="str">
        <f t="shared" si="25"/>
        <v/>
      </c>
      <c r="E297" s="1" t="str">
        <f t="shared" si="26"/>
        <v/>
      </c>
      <c r="H297" t="str">
        <f t="shared" si="27"/>
        <v/>
      </c>
      <c r="I297" s="1" t="str">
        <f>IFERROR(MIN(I296,L296*(1+Analysis!$Z$30/12)),"")</f>
        <v/>
      </c>
      <c r="J297" s="1" t="str">
        <f>IFERROR(L296*Analysis!$Z$30/12,"")</f>
        <v/>
      </c>
      <c r="K297" s="1" t="str">
        <f t="shared" si="28"/>
        <v/>
      </c>
      <c r="L297" s="1" t="str">
        <f t="shared" si="29"/>
        <v/>
      </c>
    </row>
    <row r="298" spans="1:12" x14ac:dyDescent="0.3">
      <c r="A298" t="str">
        <f t="shared" si="24"/>
        <v/>
      </c>
      <c r="B298" s="1" t="str">
        <f>IFERROR(MIN(B297,E297*(1+Analysis!$Z$30/12)),"")</f>
        <v/>
      </c>
      <c r="C298" s="1" t="str">
        <f>IFERROR(E297*Analysis!$Z$30/12,"")</f>
        <v/>
      </c>
      <c r="D298" s="1" t="str">
        <f t="shared" si="25"/>
        <v/>
      </c>
      <c r="E298" s="1" t="str">
        <f t="shared" si="26"/>
        <v/>
      </c>
      <c r="H298" t="str">
        <f t="shared" si="27"/>
        <v/>
      </c>
      <c r="I298" s="1" t="str">
        <f>IFERROR(MIN(I297,L297*(1+Analysis!$Z$30/12)),"")</f>
        <v/>
      </c>
      <c r="J298" s="1" t="str">
        <f>IFERROR(L297*Analysis!$Z$30/12,"")</f>
        <v/>
      </c>
      <c r="K298" s="1" t="str">
        <f t="shared" si="28"/>
        <v/>
      </c>
      <c r="L298" s="1" t="str">
        <f t="shared" si="29"/>
        <v/>
      </c>
    </row>
    <row r="299" spans="1:12" x14ac:dyDescent="0.3">
      <c r="A299" t="str">
        <f t="shared" si="24"/>
        <v/>
      </c>
      <c r="B299" s="1" t="str">
        <f>IFERROR(MIN(B298,E298*(1+Analysis!$Z$30/12)),"")</f>
        <v/>
      </c>
      <c r="C299" s="1" t="str">
        <f>IFERROR(E298*Analysis!$Z$30/12,"")</f>
        <v/>
      </c>
      <c r="D299" s="1" t="str">
        <f t="shared" si="25"/>
        <v/>
      </c>
      <c r="E299" s="1" t="str">
        <f t="shared" si="26"/>
        <v/>
      </c>
      <c r="H299" t="str">
        <f t="shared" si="27"/>
        <v/>
      </c>
      <c r="I299" s="1" t="str">
        <f>IFERROR(MIN(I298,L298*(1+Analysis!$Z$30/12)),"")</f>
        <v/>
      </c>
      <c r="J299" s="1" t="str">
        <f>IFERROR(L298*Analysis!$Z$30/12,"")</f>
        <v/>
      </c>
      <c r="K299" s="1" t="str">
        <f t="shared" si="28"/>
        <v/>
      </c>
      <c r="L299" s="1" t="str">
        <f t="shared" si="29"/>
        <v/>
      </c>
    </row>
    <row r="300" spans="1:12" x14ac:dyDescent="0.3">
      <c r="A300" t="str">
        <f t="shared" si="24"/>
        <v/>
      </c>
      <c r="B300" s="1" t="str">
        <f>IFERROR(MIN(B299,E299*(1+Analysis!$Z$30/12)),"")</f>
        <v/>
      </c>
      <c r="C300" s="1" t="str">
        <f>IFERROR(E299*Analysis!$Z$30/12,"")</f>
        <v/>
      </c>
      <c r="D300" s="1" t="str">
        <f t="shared" si="25"/>
        <v/>
      </c>
      <c r="E300" s="1" t="str">
        <f t="shared" si="26"/>
        <v/>
      </c>
      <c r="H300" t="str">
        <f t="shared" si="27"/>
        <v/>
      </c>
      <c r="I300" s="1" t="str">
        <f>IFERROR(MIN(I299,L299*(1+Analysis!$Z$30/12)),"")</f>
        <v/>
      </c>
      <c r="J300" s="1" t="str">
        <f>IFERROR(L299*Analysis!$Z$30/12,"")</f>
        <v/>
      </c>
      <c r="K300" s="1" t="str">
        <f t="shared" si="28"/>
        <v/>
      </c>
      <c r="L300" s="1" t="str">
        <f t="shared" si="29"/>
        <v/>
      </c>
    </row>
    <row r="301" spans="1:12" x14ac:dyDescent="0.3">
      <c r="A301" t="str">
        <f t="shared" si="24"/>
        <v/>
      </c>
      <c r="B301" s="1" t="str">
        <f>IFERROR(MIN(B300,E300*(1+Analysis!$Z$30/12)),"")</f>
        <v/>
      </c>
      <c r="C301" s="1" t="str">
        <f>IFERROR(E300*Analysis!$Z$30/12,"")</f>
        <v/>
      </c>
      <c r="D301" s="1" t="str">
        <f t="shared" si="25"/>
        <v/>
      </c>
      <c r="E301" s="1" t="str">
        <f t="shared" si="26"/>
        <v/>
      </c>
      <c r="H301" t="str">
        <f t="shared" si="27"/>
        <v/>
      </c>
      <c r="I301" s="1" t="str">
        <f>IFERROR(MIN(I300,L300*(1+Analysis!$Z$30/12)),"")</f>
        <v/>
      </c>
      <c r="J301" s="1" t="str">
        <f>IFERROR(L300*Analysis!$Z$30/12,"")</f>
        <v/>
      </c>
      <c r="K301" s="1" t="str">
        <f t="shared" si="28"/>
        <v/>
      </c>
      <c r="L301" s="1" t="str">
        <f t="shared" si="29"/>
        <v/>
      </c>
    </row>
    <row r="302" spans="1:12" x14ac:dyDescent="0.3">
      <c r="A302" t="str">
        <f t="shared" si="24"/>
        <v/>
      </c>
      <c r="B302" s="1" t="str">
        <f>IFERROR(MIN(B301,E301*(1+Analysis!$Z$30/12)),"")</f>
        <v/>
      </c>
      <c r="C302" s="1" t="str">
        <f>IFERROR(E301*Analysis!$Z$30/12,"")</f>
        <v/>
      </c>
      <c r="D302" s="1" t="str">
        <f t="shared" si="25"/>
        <v/>
      </c>
      <c r="E302" s="1" t="str">
        <f t="shared" si="26"/>
        <v/>
      </c>
      <c r="H302" t="str">
        <f t="shared" si="27"/>
        <v/>
      </c>
      <c r="I302" s="1" t="str">
        <f>IFERROR(MIN(I301,L301*(1+Analysis!$Z$30/12)),"")</f>
        <v/>
      </c>
      <c r="J302" s="1" t="str">
        <f>IFERROR(L301*Analysis!$Z$30/12,"")</f>
        <v/>
      </c>
      <c r="K302" s="1" t="str">
        <f t="shared" si="28"/>
        <v/>
      </c>
      <c r="L302" s="1" t="str">
        <f t="shared" si="29"/>
        <v/>
      </c>
    </row>
    <row r="303" spans="1:12" x14ac:dyDescent="0.3">
      <c r="A303" t="str">
        <f t="shared" si="24"/>
        <v/>
      </c>
      <c r="B303" s="1" t="str">
        <f>IFERROR(MIN(B302,E302*(1+Analysis!$Z$30/12)),"")</f>
        <v/>
      </c>
      <c r="C303" s="1" t="str">
        <f>IFERROR(E302*Analysis!$Z$30/12,"")</f>
        <v/>
      </c>
      <c r="D303" s="1" t="str">
        <f t="shared" si="25"/>
        <v/>
      </c>
      <c r="E303" s="1" t="str">
        <f t="shared" si="26"/>
        <v/>
      </c>
      <c r="H303" t="str">
        <f t="shared" si="27"/>
        <v/>
      </c>
      <c r="I303" s="1" t="str">
        <f>IFERROR(MIN(I302,L302*(1+Analysis!$Z$30/12)),"")</f>
        <v/>
      </c>
      <c r="J303" s="1" t="str">
        <f>IFERROR(L302*Analysis!$Z$30/12,"")</f>
        <v/>
      </c>
      <c r="K303" s="1" t="str">
        <f t="shared" si="28"/>
        <v/>
      </c>
      <c r="L303" s="1" t="str">
        <f t="shared" si="29"/>
        <v/>
      </c>
    </row>
    <row r="304" spans="1:12" x14ac:dyDescent="0.3">
      <c r="A304" t="str">
        <f t="shared" si="24"/>
        <v/>
      </c>
      <c r="B304" s="1" t="str">
        <f>IFERROR(MIN(B303,E303*(1+Analysis!$Z$30/12)),"")</f>
        <v/>
      </c>
      <c r="C304" s="1" t="str">
        <f>IFERROR(E303*Analysis!$Z$30/12,"")</f>
        <v/>
      </c>
      <c r="D304" s="1" t="str">
        <f t="shared" si="25"/>
        <v/>
      </c>
      <c r="E304" s="1" t="str">
        <f t="shared" si="26"/>
        <v/>
      </c>
      <c r="H304" t="str">
        <f t="shared" si="27"/>
        <v/>
      </c>
      <c r="I304" s="1" t="str">
        <f>IFERROR(MIN(I303,L303*(1+Analysis!$Z$30/12)),"")</f>
        <v/>
      </c>
      <c r="J304" s="1" t="str">
        <f>IFERROR(L303*Analysis!$Z$30/12,"")</f>
        <v/>
      </c>
      <c r="K304" s="1" t="str">
        <f t="shared" si="28"/>
        <v/>
      </c>
      <c r="L304" s="1" t="str">
        <f t="shared" si="29"/>
        <v/>
      </c>
    </row>
    <row r="305" spans="1:12" x14ac:dyDescent="0.3">
      <c r="A305" t="str">
        <f t="shared" si="24"/>
        <v/>
      </c>
      <c r="B305" s="1" t="str">
        <f>IFERROR(MIN(B304,E304*(1+Analysis!$Z$30/12)),"")</f>
        <v/>
      </c>
      <c r="C305" s="1" t="str">
        <f>IFERROR(E304*Analysis!$Z$30/12,"")</f>
        <v/>
      </c>
      <c r="D305" s="1" t="str">
        <f t="shared" si="25"/>
        <v/>
      </c>
      <c r="E305" s="1" t="str">
        <f t="shared" si="26"/>
        <v/>
      </c>
      <c r="H305" t="str">
        <f t="shared" si="27"/>
        <v/>
      </c>
      <c r="I305" s="1" t="str">
        <f>IFERROR(MIN(I304,L304*(1+Analysis!$Z$30/12)),"")</f>
        <v/>
      </c>
      <c r="J305" s="1" t="str">
        <f>IFERROR(L304*Analysis!$Z$30/12,"")</f>
        <v/>
      </c>
      <c r="K305" s="1" t="str">
        <f t="shared" si="28"/>
        <v/>
      </c>
      <c r="L305" s="1" t="str">
        <f t="shared" si="29"/>
        <v/>
      </c>
    </row>
    <row r="306" spans="1:12" x14ac:dyDescent="0.3">
      <c r="A306" t="str">
        <f t="shared" si="24"/>
        <v/>
      </c>
      <c r="B306" s="1" t="str">
        <f>IFERROR(MIN(B305,E305*(1+Analysis!$Z$30/12)),"")</f>
        <v/>
      </c>
      <c r="C306" s="1" t="str">
        <f>IFERROR(E305*Analysis!$Z$30/12,"")</f>
        <v/>
      </c>
      <c r="D306" s="1" t="str">
        <f t="shared" si="25"/>
        <v/>
      </c>
      <c r="E306" s="1" t="str">
        <f t="shared" si="26"/>
        <v/>
      </c>
      <c r="H306" t="str">
        <f t="shared" si="27"/>
        <v/>
      </c>
      <c r="I306" s="1" t="str">
        <f>IFERROR(MIN(I305,L305*(1+Analysis!$Z$30/12)),"")</f>
        <v/>
      </c>
      <c r="J306" s="1" t="str">
        <f>IFERROR(L305*Analysis!$Z$30/12,"")</f>
        <v/>
      </c>
      <c r="K306" s="1" t="str">
        <f t="shared" si="28"/>
        <v/>
      </c>
      <c r="L306" s="1" t="str">
        <f t="shared" si="29"/>
        <v/>
      </c>
    </row>
    <row r="307" spans="1:12" x14ac:dyDescent="0.3">
      <c r="A307" t="str">
        <f t="shared" si="24"/>
        <v/>
      </c>
      <c r="B307" s="1" t="str">
        <f>IFERROR(MIN(B306,E306*(1+Analysis!$Z$30/12)),"")</f>
        <v/>
      </c>
      <c r="C307" s="1" t="str">
        <f>IFERROR(E306*Analysis!$Z$30/12,"")</f>
        <v/>
      </c>
      <c r="D307" s="1" t="str">
        <f t="shared" si="25"/>
        <v/>
      </c>
      <c r="E307" s="1" t="str">
        <f t="shared" si="26"/>
        <v/>
      </c>
      <c r="H307" t="str">
        <f t="shared" si="27"/>
        <v/>
      </c>
      <c r="I307" s="1" t="str">
        <f>IFERROR(MIN(I306,L306*(1+Analysis!$Z$30/12)),"")</f>
        <v/>
      </c>
      <c r="J307" s="1" t="str">
        <f>IFERROR(L306*Analysis!$Z$30/12,"")</f>
        <v/>
      </c>
      <c r="K307" s="1" t="str">
        <f t="shared" si="28"/>
        <v/>
      </c>
      <c r="L307" s="1" t="str">
        <f t="shared" si="29"/>
        <v/>
      </c>
    </row>
    <row r="308" spans="1:12" x14ac:dyDescent="0.3">
      <c r="A308" t="str">
        <f t="shared" si="24"/>
        <v/>
      </c>
      <c r="B308" s="1" t="str">
        <f>IFERROR(MIN(B307,E307*(1+Analysis!$Z$30/12)),"")</f>
        <v/>
      </c>
      <c r="C308" s="1" t="str">
        <f>IFERROR(E307*Analysis!$Z$30/12,"")</f>
        <v/>
      </c>
      <c r="D308" s="1" t="str">
        <f t="shared" si="25"/>
        <v/>
      </c>
      <c r="E308" s="1" t="str">
        <f t="shared" si="26"/>
        <v/>
      </c>
      <c r="H308" t="str">
        <f t="shared" si="27"/>
        <v/>
      </c>
      <c r="I308" s="1" t="str">
        <f>IFERROR(MIN(I307,L307*(1+Analysis!$Z$30/12)),"")</f>
        <v/>
      </c>
      <c r="J308" s="1" t="str">
        <f>IFERROR(L307*Analysis!$Z$30/12,"")</f>
        <v/>
      </c>
      <c r="K308" s="1" t="str">
        <f t="shared" si="28"/>
        <v/>
      </c>
      <c r="L308" s="1" t="str">
        <f t="shared" si="29"/>
        <v/>
      </c>
    </row>
    <row r="309" spans="1:12" x14ac:dyDescent="0.3">
      <c r="A309" t="str">
        <f t="shared" si="24"/>
        <v/>
      </c>
      <c r="B309" s="1" t="str">
        <f>IFERROR(MIN(B308,E308*(1+Analysis!$Z$30/12)),"")</f>
        <v/>
      </c>
      <c r="C309" s="1" t="str">
        <f>IFERROR(E308*Analysis!$Z$30/12,"")</f>
        <v/>
      </c>
      <c r="D309" s="1" t="str">
        <f t="shared" si="25"/>
        <v/>
      </c>
      <c r="E309" s="1" t="str">
        <f t="shared" si="26"/>
        <v/>
      </c>
      <c r="H309" t="str">
        <f t="shared" si="27"/>
        <v/>
      </c>
      <c r="I309" s="1" t="str">
        <f>IFERROR(MIN(I308,L308*(1+Analysis!$Z$30/12)),"")</f>
        <v/>
      </c>
      <c r="J309" s="1" t="str">
        <f>IFERROR(L308*Analysis!$Z$30/12,"")</f>
        <v/>
      </c>
      <c r="K309" s="1" t="str">
        <f t="shared" si="28"/>
        <v/>
      </c>
      <c r="L309" s="1" t="str">
        <f t="shared" si="29"/>
        <v/>
      </c>
    </row>
    <row r="310" spans="1:12" x14ac:dyDescent="0.3">
      <c r="A310" t="str">
        <f t="shared" si="24"/>
        <v/>
      </c>
      <c r="B310" s="1" t="str">
        <f>IFERROR(MIN(B309,E309*(1+Analysis!$Z$30/12)),"")</f>
        <v/>
      </c>
      <c r="C310" s="1" t="str">
        <f>IFERROR(E309*Analysis!$Z$30/12,"")</f>
        <v/>
      </c>
      <c r="D310" s="1" t="str">
        <f t="shared" si="25"/>
        <v/>
      </c>
      <c r="E310" s="1" t="str">
        <f t="shared" si="26"/>
        <v/>
      </c>
      <c r="H310" t="str">
        <f t="shared" si="27"/>
        <v/>
      </c>
      <c r="I310" s="1" t="str">
        <f>IFERROR(MIN(I309,L309*(1+Analysis!$Z$30/12)),"")</f>
        <v/>
      </c>
      <c r="J310" s="1" t="str">
        <f>IFERROR(L309*Analysis!$Z$30/12,"")</f>
        <v/>
      </c>
      <c r="K310" s="1" t="str">
        <f t="shared" si="28"/>
        <v/>
      </c>
      <c r="L310" s="1" t="str">
        <f t="shared" si="29"/>
        <v/>
      </c>
    </row>
    <row r="311" spans="1:12" x14ac:dyDescent="0.3">
      <c r="A311" t="str">
        <f t="shared" si="24"/>
        <v/>
      </c>
      <c r="B311" s="1" t="str">
        <f>IFERROR(MIN(B310,E310*(1+Analysis!$Z$30/12)),"")</f>
        <v/>
      </c>
      <c r="C311" s="1" t="str">
        <f>IFERROR(E310*Analysis!$Z$30/12,"")</f>
        <v/>
      </c>
      <c r="D311" s="1" t="str">
        <f t="shared" si="25"/>
        <v/>
      </c>
      <c r="E311" s="1" t="str">
        <f t="shared" si="26"/>
        <v/>
      </c>
      <c r="H311" t="str">
        <f t="shared" si="27"/>
        <v/>
      </c>
      <c r="I311" s="1" t="str">
        <f>IFERROR(MIN(I310,L310*(1+Analysis!$Z$30/12)),"")</f>
        <v/>
      </c>
      <c r="J311" s="1" t="str">
        <f>IFERROR(L310*Analysis!$Z$30/12,"")</f>
        <v/>
      </c>
      <c r="K311" s="1" t="str">
        <f t="shared" si="28"/>
        <v/>
      </c>
      <c r="L311" s="1" t="str">
        <f t="shared" si="29"/>
        <v/>
      </c>
    </row>
    <row r="312" spans="1:12" x14ac:dyDescent="0.3">
      <c r="A312" t="str">
        <f t="shared" si="24"/>
        <v/>
      </c>
      <c r="B312" s="1" t="str">
        <f>IFERROR(MIN(B311,E311*(1+Analysis!$Z$30/12)),"")</f>
        <v/>
      </c>
      <c r="C312" s="1" t="str">
        <f>IFERROR(E311*Analysis!$Z$30/12,"")</f>
        <v/>
      </c>
      <c r="D312" s="1" t="str">
        <f t="shared" si="25"/>
        <v/>
      </c>
      <c r="E312" s="1" t="str">
        <f t="shared" si="26"/>
        <v/>
      </c>
      <c r="H312" t="str">
        <f t="shared" si="27"/>
        <v/>
      </c>
      <c r="I312" s="1" t="str">
        <f>IFERROR(MIN(I311,L311*(1+Analysis!$Z$30/12)),"")</f>
        <v/>
      </c>
      <c r="J312" s="1" t="str">
        <f>IFERROR(L311*Analysis!$Z$30/12,"")</f>
        <v/>
      </c>
      <c r="K312" s="1" t="str">
        <f t="shared" si="28"/>
        <v/>
      </c>
      <c r="L312" s="1" t="str">
        <f t="shared" si="29"/>
        <v/>
      </c>
    </row>
    <row r="313" spans="1:12" x14ac:dyDescent="0.3">
      <c r="A313" t="str">
        <f t="shared" si="24"/>
        <v/>
      </c>
      <c r="B313" s="1" t="str">
        <f>IFERROR(MIN(B312,E312*(1+Analysis!$Z$30/12)),"")</f>
        <v/>
      </c>
      <c r="C313" s="1" t="str">
        <f>IFERROR(E312*Analysis!$Z$30/12,"")</f>
        <v/>
      </c>
      <c r="D313" s="1" t="str">
        <f t="shared" si="25"/>
        <v/>
      </c>
      <c r="E313" s="1" t="str">
        <f t="shared" si="26"/>
        <v/>
      </c>
      <c r="H313" t="str">
        <f t="shared" si="27"/>
        <v/>
      </c>
      <c r="I313" s="1" t="str">
        <f>IFERROR(MIN(I312,L312*(1+Analysis!$Z$30/12)),"")</f>
        <v/>
      </c>
      <c r="J313" s="1" t="str">
        <f>IFERROR(L312*Analysis!$Z$30/12,"")</f>
        <v/>
      </c>
      <c r="K313" s="1" t="str">
        <f t="shared" si="28"/>
        <v/>
      </c>
      <c r="L313" s="1" t="str">
        <f t="shared" si="29"/>
        <v/>
      </c>
    </row>
    <row r="314" spans="1:12" x14ac:dyDescent="0.3">
      <c r="A314" t="str">
        <f t="shared" si="24"/>
        <v/>
      </c>
      <c r="B314" s="1" t="str">
        <f>IFERROR(MIN(B313,E313*(1+Analysis!$Z$30/12)),"")</f>
        <v/>
      </c>
      <c r="C314" s="1" t="str">
        <f>IFERROR(E313*Analysis!$Z$30/12,"")</f>
        <v/>
      </c>
      <c r="D314" s="1" t="str">
        <f t="shared" si="25"/>
        <v/>
      </c>
      <c r="E314" s="1" t="str">
        <f t="shared" si="26"/>
        <v/>
      </c>
      <c r="H314" t="str">
        <f t="shared" si="27"/>
        <v/>
      </c>
      <c r="I314" s="1" t="str">
        <f>IFERROR(MIN(I313,L313*(1+Analysis!$Z$30/12)),"")</f>
        <v/>
      </c>
      <c r="J314" s="1" t="str">
        <f>IFERROR(L313*Analysis!$Z$30/12,"")</f>
        <v/>
      </c>
      <c r="K314" s="1" t="str">
        <f t="shared" si="28"/>
        <v/>
      </c>
      <c r="L314" s="1" t="str">
        <f t="shared" si="29"/>
        <v/>
      </c>
    </row>
    <row r="315" spans="1:12" x14ac:dyDescent="0.3">
      <c r="A315" t="str">
        <f t="shared" si="24"/>
        <v/>
      </c>
      <c r="B315" s="1" t="str">
        <f>IFERROR(MIN(B314,E314*(1+Analysis!$Z$30/12)),"")</f>
        <v/>
      </c>
      <c r="C315" s="1" t="str">
        <f>IFERROR(E314*Analysis!$Z$30/12,"")</f>
        <v/>
      </c>
      <c r="D315" s="1" t="str">
        <f t="shared" si="25"/>
        <v/>
      </c>
      <c r="E315" s="1" t="str">
        <f t="shared" si="26"/>
        <v/>
      </c>
      <c r="H315" t="str">
        <f t="shared" si="27"/>
        <v/>
      </c>
      <c r="I315" s="1" t="str">
        <f>IFERROR(MIN(I314,L314*(1+Analysis!$Z$30/12)),"")</f>
        <v/>
      </c>
      <c r="J315" s="1" t="str">
        <f>IFERROR(L314*Analysis!$Z$30/12,"")</f>
        <v/>
      </c>
      <c r="K315" s="1" t="str">
        <f t="shared" si="28"/>
        <v/>
      </c>
      <c r="L315" s="1" t="str">
        <f t="shared" si="29"/>
        <v/>
      </c>
    </row>
    <row r="316" spans="1:12" x14ac:dyDescent="0.3">
      <c r="A316" t="str">
        <f t="shared" si="24"/>
        <v/>
      </c>
      <c r="B316" s="1" t="str">
        <f>IFERROR(MIN(B315,E315*(1+Analysis!$Z$30/12)),"")</f>
        <v/>
      </c>
      <c r="C316" s="1" t="str">
        <f>IFERROR(E315*Analysis!$Z$30/12,"")</f>
        <v/>
      </c>
      <c r="D316" s="1" t="str">
        <f t="shared" si="25"/>
        <v/>
      </c>
      <c r="E316" s="1" t="str">
        <f t="shared" si="26"/>
        <v/>
      </c>
      <c r="H316" t="str">
        <f t="shared" si="27"/>
        <v/>
      </c>
      <c r="I316" s="1" t="str">
        <f>IFERROR(MIN(I315,L315*(1+Analysis!$Z$30/12)),"")</f>
        <v/>
      </c>
      <c r="J316" s="1" t="str">
        <f>IFERROR(L315*Analysis!$Z$30/12,"")</f>
        <v/>
      </c>
      <c r="K316" s="1" t="str">
        <f t="shared" si="28"/>
        <v/>
      </c>
      <c r="L316" s="1" t="str">
        <f t="shared" si="29"/>
        <v/>
      </c>
    </row>
    <row r="317" spans="1:12" x14ac:dyDescent="0.3">
      <c r="A317" t="str">
        <f t="shared" si="24"/>
        <v/>
      </c>
      <c r="B317" s="1" t="str">
        <f>IFERROR(MIN(B316,E316*(1+Analysis!$Z$30/12)),"")</f>
        <v/>
      </c>
      <c r="C317" s="1" t="str">
        <f>IFERROR(E316*Analysis!$Z$30/12,"")</f>
        <v/>
      </c>
      <c r="D317" s="1" t="str">
        <f t="shared" si="25"/>
        <v/>
      </c>
      <c r="E317" s="1" t="str">
        <f t="shared" si="26"/>
        <v/>
      </c>
      <c r="H317" t="str">
        <f t="shared" si="27"/>
        <v/>
      </c>
      <c r="I317" s="1" t="str">
        <f>IFERROR(MIN(I316,L316*(1+Analysis!$Z$30/12)),"")</f>
        <v/>
      </c>
      <c r="J317" s="1" t="str">
        <f>IFERROR(L316*Analysis!$Z$30/12,"")</f>
        <v/>
      </c>
      <c r="K317" s="1" t="str">
        <f t="shared" si="28"/>
        <v/>
      </c>
      <c r="L317" s="1" t="str">
        <f t="shared" si="29"/>
        <v/>
      </c>
    </row>
    <row r="318" spans="1:12" x14ac:dyDescent="0.3">
      <c r="A318" t="str">
        <f t="shared" si="24"/>
        <v/>
      </c>
      <c r="B318" s="1" t="str">
        <f>IFERROR(MIN(B317,E317*(1+Analysis!$Z$30/12)),"")</f>
        <v/>
      </c>
      <c r="C318" s="1" t="str">
        <f>IFERROR(E317*Analysis!$Z$30/12,"")</f>
        <v/>
      </c>
      <c r="D318" s="1" t="str">
        <f t="shared" si="25"/>
        <v/>
      </c>
      <c r="E318" s="1" t="str">
        <f t="shared" si="26"/>
        <v/>
      </c>
      <c r="H318" t="str">
        <f t="shared" si="27"/>
        <v/>
      </c>
      <c r="I318" s="1" t="str">
        <f>IFERROR(MIN(I317,L317*(1+Analysis!$Z$30/12)),"")</f>
        <v/>
      </c>
      <c r="J318" s="1" t="str">
        <f>IFERROR(L317*Analysis!$Z$30/12,"")</f>
        <v/>
      </c>
      <c r="K318" s="1" t="str">
        <f t="shared" si="28"/>
        <v/>
      </c>
      <c r="L318" s="1" t="str">
        <f t="shared" si="29"/>
        <v/>
      </c>
    </row>
    <row r="319" spans="1:12" x14ac:dyDescent="0.3">
      <c r="A319" t="str">
        <f t="shared" si="24"/>
        <v/>
      </c>
      <c r="B319" s="1" t="str">
        <f>IFERROR(MIN(B318,E318*(1+Analysis!$Z$30/12)),"")</f>
        <v/>
      </c>
      <c r="C319" s="1" t="str">
        <f>IFERROR(E318*Analysis!$Z$30/12,"")</f>
        <v/>
      </c>
      <c r="D319" s="1" t="str">
        <f t="shared" si="25"/>
        <v/>
      </c>
      <c r="E319" s="1" t="str">
        <f t="shared" si="26"/>
        <v/>
      </c>
      <c r="H319" t="str">
        <f t="shared" si="27"/>
        <v/>
      </c>
      <c r="I319" s="1" t="str">
        <f>IFERROR(MIN(I318,L318*(1+Analysis!$Z$30/12)),"")</f>
        <v/>
      </c>
      <c r="J319" s="1" t="str">
        <f>IFERROR(L318*Analysis!$Z$30/12,"")</f>
        <v/>
      </c>
      <c r="K319" s="1" t="str">
        <f t="shared" si="28"/>
        <v/>
      </c>
      <c r="L319" s="1" t="str">
        <f t="shared" si="29"/>
        <v/>
      </c>
    </row>
    <row r="320" spans="1:12" x14ac:dyDescent="0.3">
      <c r="A320" t="str">
        <f t="shared" si="24"/>
        <v/>
      </c>
      <c r="B320" s="1" t="str">
        <f>IFERROR(MIN(B319,E319*(1+Analysis!$Z$30/12)),"")</f>
        <v/>
      </c>
      <c r="C320" s="1" t="str">
        <f>IFERROR(E319*Analysis!$Z$30/12,"")</f>
        <v/>
      </c>
      <c r="D320" s="1" t="str">
        <f t="shared" si="25"/>
        <v/>
      </c>
      <c r="E320" s="1" t="str">
        <f t="shared" si="26"/>
        <v/>
      </c>
      <c r="H320" t="str">
        <f t="shared" si="27"/>
        <v/>
      </c>
      <c r="I320" s="1" t="str">
        <f>IFERROR(MIN(I319,L319*(1+Analysis!$Z$30/12)),"")</f>
        <v/>
      </c>
      <c r="J320" s="1" t="str">
        <f>IFERROR(L319*Analysis!$Z$30/12,"")</f>
        <v/>
      </c>
      <c r="K320" s="1" t="str">
        <f t="shared" si="28"/>
        <v/>
      </c>
      <c r="L320" s="1" t="str">
        <f t="shared" si="29"/>
        <v/>
      </c>
    </row>
    <row r="321" spans="1:12" x14ac:dyDescent="0.3">
      <c r="A321" t="str">
        <f t="shared" si="24"/>
        <v/>
      </c>
      <c r="B321" s="1" t="str">
        <f>IFERROR(MIN(B320,E320*(1+Analysis!$Z$30/12)),"")</f>
        <v/>
      </c>
      <c r="C321" s="1" t="str">
        <f>IFERROR(E320*Analysis!$Z$30/12,"")</f>
        <v/>
      </c>
      <c r="D321" s="1" t="str">
        <f t="shared" si="25"/>
        <v/>
      </c>
      <c r="E321" s="1" t="str">
        <f t="shared" si="26"/>
        <v/>
      </c>
      <c r="H321" t="str">
        <f t="shared" si="27"/>
        <v/>
      </c>
      <c r="I321" s="1" t="str">
        <f>IFERROR(MIN(I320,L320*(1+Analysis!$Z$30/12)),"")</f>
        <v/>
      </c>
      <c r="J321" s="1" t="str">
        <f>IFERROR(L320*Analysis!$Z$30/12,"")</f>
        <v/>
      </c>
      <c r="K321" s="1" t="str">
        <f t="shared" si="28"/>
        <v/>
      </c>
      <c r="L321" s="1" t="str">
        <f t="shared" si="29"/>
        <v/>
      </c>
    </row>
    <row r="322" spans="1:12" x14ac:dyDescent="0.3">
      <c r="A322" t="str">
        <f t="shared" si="24"/>
        <v/>
      </c>
      <c r="B322" s="1" t="str">
        <f>IFERROR(MIN(B321,E321*(1+Analysis!$Z$30/12)),"")</f>
        <v/>
      </c>
      <c r="C322" s="1" t="str">
        <f>IFERROR(E321*Analysis!$Z$30/12,"")</f>
        <v/>
      </c>
      <c r="D322" s="1" t="str">
        <f t="shared" si="25"/>
        <v/>
      </c>
      <c r="E322" s="1" t="str">
        <f t="shared" si="26"/>
        <v/>
      </c>
      <c r="H322" t="str">
        <f t="shared" si="27"/>
        <v/>
      </c>
      <c r="I322" s="1" t="str">
        <f>IFERROR(MIN(I321,L321*(1+Analysis!$Z$30/12)),"")</f>
        <v/>
      </c>
      <c r="J322" s="1" t="str">
        <f>IFERROR(L321*Analysis!$Z$30/12,"")</f>
        <v/>
      </c>
      <c r="K322" s="1" t="str">
        <f t="shared" si="28"/>
        <v/>
      </c>
      <c r="L322" s="1" t="str">
        <f t="shared" si="29"/>
        <v/>
      </c>
    </row>
    <row r="323" spans="1:12" x14ac:dyDescent="0.3">
      <c r="A323" t="str">
        <f t="shared" si="24"/>
        <v/>
      </c>
      <c r="B323" s="1" t="str">
        <f>IFERROR(MIN(B322,E322*(1+Analysis!$Z$30/12)),"")</f>
        <v/>
      </c>
      <c r="C323" s="1" t="str">
        <f>IFERROR(E322*Analysis!$Z$30/12,"")</f>
        <v/>
      </c>
      <c r="D323" s="1" t="str">
        <f t="shared" si="25"/>
        <v/>
      </c>
      <c r="E323" s="1" t="str">
        <f t="shared" si="26"/>
        <v/>
      </c>
      <c r="H323" t="str">
        <f t="shared" si="27"/>
        <v/>
      </c>
      <c r="I323" s="1" t="str">
        <f>IFERROR(MIN(I322,L322*(1+Analysis!$Z$30/12)),"")</f>
        <v/>
      </c>
      <c r="J323" s="1" t="str">
        <f>IFERROR(L322*Analysis!$Z$30/12,"")</f>
        <v/>
      </c>
      <c r="K323" s="1" t="str">
        <f t="shared" si="28"/>
        <v/>
      </c>
      <c r="L323" s="1" t="str">
        <f t="shared" si="29"/>
        <v/>
      </c>
    </row>
    <row r="324" spans="1:12" x14ac:dyDescent="0.3">
      <c r="A324" t="str">
        <f t="shared" si="24"/>
        <v/>
      </c>
      <c r="B324" s="1" t="str">
        <f>IFERROR(MIN(B323,E323*(1+Analysis!$Z$30/12)),"")</f>
        <v/>
      </c>
      <c r="C324" s="1" t="str">
        <f>IFERROR(E323*Analysis!$Z$30/12,"")</f>
        <v/>
      </c>
      <c r="D324" s="1" t="str">
        <f t="shared" si="25"/>
        <v/>
      </c>
      <c r="E324" s="1" t="str">
        <f t="shared" si="26"/>
        <v/>
      </c>
      <c r="H324" t="str">
        <f t="shared" si="27"/>
        <v/>
      </c>
      <c r="I324" s="1" t="str">
        <f>IFERROR(MIN(I323,L323*(1+Analysis!$Z$30/12)),"")</f>
        <v/>
      </c>
      <c r="J324" s="1" t="str">
        <f>IFERROR(L323*Analysis!$Z$30/12,"")</f>
        <v/>
      </c>
      <c r="K324" s="1" t="str">
        <f t="shared" si="28"/>
        <v/>
      </c>
      <c r="L324" s="1" t="str">
        <f t="shared" si="29"/>
        <v/>
      </c>
    </row>
    <row r="325" spans="1:12" x14ac:dyDescent="0.3">
      <c r="A325" t="str">
        <f t="shared" si="24"/>
        <v/>
      </c>
      <c r="B325" s="1" t="str">
        <f>IFERROR(MIN(B324,E324*(1+Analysis!$Z$30/12)),"")</f>
        <v/>
      </c>
      <c r="C325" s="1" t="str">
        <f>IFERROR(E324*Analysis!$Z$30/12,"")</f>
        <v/>
      </c>
      <c r="D325" s="1" t="str">
        <f t="shared" si="25"/>
        <v/>
      </c>
      <c r="E325" s="1" t="str">
        <f t="shared" si="26"/>
        <v/>
      </c>
      <c r="H325" t="str">
        <f t="shared" si="27"/>
        <v/>
      </c>
      <c r="I325" s="1" t="str">
        <f>IFERROR(MIN(I324,L324*(1+Analysis!$Z$30/12)),"")</f>
        <v/>
      </c>
      <c r="J325" s="1" t="str">
        <f>IFERROR(L324*Analysis!$Z$30/12,"")</f>
        <v/>
      </c>
      <c r="K325" s="1" t="str">
        <f t="shared" si="28"/>
        <v/>
      </c>
      <c r="L325" s="1" t="str">
        <f t="shared" si="29"/>
        <v/>
      </c>
    </row>
    <row r="326" spans="1:12" x14ac:dyDescent="0.3">
      <c r="A326" t="str">
        <f t="shared" si="24"/>
        <v/>
      </c>
      <c r="B326" s="1" t="str">
        <f>IFERROR(MIN(B325,E325*(1+Analysis!$Z$30/12)),"")</f>
        <v/>
      </c>
      <c r="C326" s="1" t="str">
        <f>IFERROR(E325*Analysis!$Z$30/12,"")</f>
        <v/>
      </c>
      <c r="D326" s="1" t="str">
        <f t="shared" si="25"/>
        <v/>
      </c>
      <c r="E326" s="1" t="str">
        <f t="shared" si="26"/>
        <v/>
      </c>
      <c r="H326" t="str">
        <f t="shared" si="27"/>
        <v/>
      </c>
      <c r="I326" s="1" t="str">
        <f>IFERROR(MIN(I325,L325*(1+Analysis!$Z$30/12)),"")</f>
        <v/>
      </c>
      <c r="J326" s="1" t="str">
        <f>IFERROR(L325*Analysis!$Z$30/12,"")</f>
        <v/>
      </c>
      <c r="K326" s="1" t="str">
        <f t="shared" si="28"/>
        <v/>
      </c>
      <c r="L326" s="1" t="str">
        <f t="shared" si="29"/>
        <v/>
      </c>
    </row>
    <row r="327" spans="1:12" x14ac:dyDescent="0.3">
      <c r="A327" t="str">
        <f t="shared" ref="A327:A390" si="30">IF(B327="","",A326+1)</f>
        <v/>
      </c>
      <c r="B327" s="1" t="str">
        <f>IFERROR(MIN(B326,E326*(1+Analysis!$Z$30/12)),"")</f>
        <v/>
      </c>
      <c r="C327" s="1" t="str">
        <f>IFERROR(E326*Analysis!$Z$30/12,"")</f>
        <v/>
      </c>
      <c r="D327" s="1" t="str">
        <f t="shared" ref="D327:D390" si="31">IFERROR(B327-C327,"")</f>
        <v/>
      </c>
      <c r="E327" s="1" t="str">
        <f t="shared" ref="E327:E390" si="32">IFERROR(IF(E326-D327=0,"",ROUND(E326-D327,2)),"")</f>
        <v/>
      </c>
      <c r="H327" t="str">
        <f t="shared" ref="H327:H390" si="33">IF(I327="","",H326+1)</f>
        <v/>
      </c>
      <c r="I327" s="1" t="str">
        <f>IFERROR(MIN(I326,L326*(1+Analysis!$Z$30/12)),"")</f>
        <v/>
      </c>
      <c r="J327" s="1" t="str">
        <f>IFERROR(L326*Analysis!$Z$30/12,"")</f>
        <v/>
      </c>
      <c r="K327" s="1" t="str">
        <f t="shared" ref="K327:K390" si="34">IFERROR(I327-J327,"")</f>
        <v/>
      </c>
      <c r="L327" s="1" t="str">
        <f t="shared" ref="L327:L390" si="35">IFERROR(IF(L326-K327=0,"",ROUND(L326-K327,2)),"")</f>
        <v/>
      </c>
    </row>
    <row r="328" spans="1:12" x14ac:dyDescent="0.3">
      <c r="A328" t="str">
        <f t="shared" si="30"/>
        <v/>
      </c>
      <c r="B328" s="1" t="str">
        <f>IFERROR(MIN(B327,E327*(1+Analysis!$Z$30/12)),"")</f>
        <v/>
      </c>
      <c r="C328" s="1" t="str">
        <f>IFERROR(E327*Analysis!$Z$30/12,"")</f>
        <v/>
      </c>
      <c r="D328" s="1" t="str">
        <f t="shared" si="31"/>
        <v/>
      </c>
      <c r="E328" s="1" t="str">
        <f t="shared" si="32"/>
        <v/>
      </c>
      <c r="H328" t="str">
        <f t="shared" si="33"/>
        <v/>
      </c>
      <c r="I328" s="1" t="str">
        <f>IFERROR(MIN(I327,L327*(1+Analysis!$Z$30/12)),"")</f>
        <v/>
      </c>
      <c r="J328" s="1" t="str">
        <f>IFERROR(L327*Analysis!$Z$30/12,"")</f>
        <v/>
      </c>
      <c r="K328" s="1" t="str">
        <f t="shared" si="34"/>
        <v/>
      </c>
      <c r="L328" s="1" t="str">
        <f t="shared" si="35"/>
        <v/>
      </c>
    </row>
    <row r="329" spans="1:12" x14ac:dyDescent="0.3">
      <c r="A329" t="str">
        <f t="shared" si="30"/>
        <v/>
      </c>
      <c r="B329" s="1" t="str">
        <f>IFERROR(MIN(B328,E328*(1+Analysis!$Z$30/12)),"")</f>
        <v/>
      </c>
      <c r="C329" s="1" t="str">
        <f>IFERROR(E328*Analysis!$Z$30/12,"")</f>
        <v/>
      </c>
      <c r="D329" s="1" t="str">
        <f t="shared" si="31"/>
        <v/>
      </c>
      <c r="E329" s="1" t="str">
        <f t="shared" si="32"/>
        <v/>
      </c>
      <c r="H329" t="str">
        <f t="shared" si="33"/>
        <v/>
      </c>
      <c r="I329" s="1" t="str">
        <f>IFERROR(MIN(I328,L328*(1+Analysis!$Z$30/12)),"")</f>
        <v/>
      </c>
      <c r="J329" s="1" t="str">
        <f>IFERROR(L328*Analysis!$Z$30/12,"")</f>
        <v/>
      </c>
      <c r="K329" s="1" t="str">
        <f t="shared" si="34"/>
        <v/>
      </c>
      <c r="L329" s="1" t="str">
        <f t="shared" si="35"/>
        <v/>
      </c>
    </row>
    <row r="330" spans="1:12" x14ac:dyDescent="0.3">
      <c r="A330" t="str">
        <f t="shared" si="30"/>
        <v/>
      </c>
      <c r="B330" s="1" t="str">
        <f>IFERROR(MIN(B329,E329*(1+Analysis!$Z$30/12)),"")</f>
        <v/>
      </c>
      <c r="C330" s="1" t="str">
        <f>IFERROR(E329*Analysis!$Z$30/12,"")</f>
        <v/>
      </c>
      <c r="D330" s="1" t="str">
        <f t="shared" si="31"/>
        <v/>
      </c>
      <c r="E330" s="1" t="str">
        <f t="shared" si="32"/>
        <v/>
      </c>
      <c r="H330" t="str">
        <f t="shared" si="33"/>
        <v/>
      </c>
      <c r="I330" s="1" t="str">
        <f>IFERROR(MIN(I329,L329*(1+Analysis!$Z$30/12)),"")</f>
        <v/>
      </c>
      <c r="J330" s="1" t="str">
        <f>IFERROR(L329*Analysis!$Z$30/12,"")</f>
        <v/>
      </c>
      <c r="K330" s="1" t="str">
        <f t="shared" si="34"/>
        <v/>
      </c>
      <c r="L330" s="1" t="str">
        <f t="shared" si="35"/>
        <v/>
      </c>
    </row>
    <row r="331" spans="1:12" x14ac:dyDescent="0.3">
      <c r="A331" t="str">
        <f t="shared" si="30"/>
        <v/>
      </c>
      <c r="B331" s="1" t="str">
        <f>IFERROR(MIN(B330,E330*(1+Analysis!$Z$30/12)),"")</f>
        <v/>
      </c>
      <c r="C331" s="1" t="str">
        <f>IFERROR(E330*Analysis!$Z$30/12,"")</f>
        <v/>
      </c>
      <c r="D331" s="1" t="str">
        <f t="shared" si="31"/>
        <v/>
      </c>
      <c r="E331" s="1" t="str">
        <f t="shared" si="32"/>
        <v/>
      </c>
      <c r="H331" t="str">
        <f t="shared" si="33"/>
        <v/>
      </c>
      <c r="I331" s="1" t="str">
        <f>IFERROR(MIN(I330,L330*(1+Analysis!$Z$30/12)),"")</f>
        <v/>
      </c>
      <c r="J331" s="1" t="str">
        <f>IFERROR(L330*Analysis!$Z$30/12,"")</f>
        <v/>
      </c>
      <c r="K331" s="1" t="str">
        <f t="shared" si="34"/>
        <v/>
      </c>
      <c r="L331" s="1" t="str">
        <f t="shared" si="35"/>
        <v/>
      </c>
    </row>
    <row r="332" spans="1:12" x14ac:dyDescent="0.3">
      <c r="A332" t="str">
        <f t="shared" si="30"/>
        <v/>
      </c>
      <c r="B332" s="1" t="str">
        <f>IFERROR(MIN(B331,E331*(1+Analysis!$Z$30/12)),"")</f>
        <v/>
      </c>
      <c r="C332" s="1" t="str">
        <f>IFERROR(E331*Analysis!$Z$30/12,"")</f>
        <v/>
      </c>
      <c r="D332" s="1" t="str">
        <f t="shared" si="31"/>
        <v/>
      </c>
      <c r="E332" s="1" t="str">
        <f t="shared" si="32"/>
        <v/>
      </c>
      <c r="H332" t="str">
        <f t="shared" si="33"/>
        <v/>
      </c>
      <c r="I332" s="1" t="str">
        <f>IFERROR(MIN(I331,L331*(1+Analysis!$Z$30/12)),"")</f>
        <v/>
      </c>
      <c r="J332" s="1" t="str">
        <f>IFERROR(L331*Analysis!$Z$30/12,"")</f>
        <v/>
      </c>
      <c r="K332" s="1" t="str">
        <f t="shared" si="34"/>
        <v/>
      </c>
      <c r="L332" s="1" t="str">
        <f t="shared" si="35"/>
        <v/>
      </c>
    </row>
    <row r="333" spans="1:12" x14ac:dyDescent="0.3">
      <c r="A333" t="str">
        <f t="shared" si="30"/>
        <v/>
      </c>
      <c r="B333" s="1" t="str">
        <f>IFERROR(MIN(B332,E332*(1+Analysis!$Z$30/12)),"")</f>
        <v/>
      </c>
      <c r="C333" s="1" t="str">
        <f>IFERROR(E332*Analysis!$Z$30/12,"")</f>
        <v/>
      </c>
      <c r="D333" s="1" t="str">
        <f t="shared" si="31"/>
        <v/>
      </c>
      <c r="E333" s="1" t="str">
        <f t="shared" si="32"/>
        <v/>
      </c>
      <c r="H333" t="str">
        <f t="shared" si="33"/>
        <v/>
      </c>
      <c r="I333" s="1" t="str">
        <f>IFERROR(MIN(I332,L332*(1+Analysis!$Z$30/12)),"")</f>
        <v/>
      </c>
      <c r="J333" s="1" t="str">
        <f>IFERROR(L332*Analysis!$Z$30/12,"")</f>
        <v/>
      </c>
      <c r="K333" s="1" t="str">
        <f t="shared" si="34"/>
        <v/>
      </c>
      <c r="L333" s="1" t="str">
        <f t="shared" si="35"/>
        <v/>
      </c>
    </row>
    <row r="334" spans="1:12" x14ac:dyDescent="0.3">
      <c r="A334" t="str">
        <f t="shared" si="30"/>
        <v/>
      </c>
      <c r="B334" s="1" t="str">
        <f>IFERROR(MIN(B333,E333*(1+Analysis!$Z$30/12)),"")</f>
        <v/>
      </c>
      <c r="C334" s="1" t="str">
        <f>IFERROR(E333*Analysis!$Z$30/12,"")</f>
        <v/>
      </c>
      <c r="D334" s="1" t="str">
        <f t="shared" si="31"/>
        <v/>
      </c>
      <c r="E334" s="1" t="str">
        <f t="shared" si="32"/>
        <v/>
      </c>
      <c r="H334" t="str">
        <f t="shared" si="33"/>
        <v/>
      </c>
      <c r="I334" s="1" t="str">
        <f>IFERROR(MIN(I333,L333*(1+Analysis!$Z$30/12)),"")</f>
        <v/>
      </c>
      <c r="J334" s="1" t="str">
        <f>IFERROR(L333*Analysis!$Z$30/12,"")</f>
        <v/>
      </c>
      <c r="K334" s="1" t="str">
        <f t="shared" si="34"/>
        <v/>
      </c>
      <c r="L334" s="1" t="str">
        <f t="shared" si="35"/>
        <v/>
      </c>
    </row>
    <row r="335" spans="1:12" x14ac:dyDescent="0.3">
      <c r="A335" t="str">
        <f t="shared" si="30"/>
        <v/>
      </c>
      <c r="B335" s="1" t="str">
        <f>IFERROR(MIN(B334,E334*(1+Analysis!$Z$30/12)),"")</f>
        <v/>
      </c>
      <c r="C335" s="1" t="str">
        <f>IFERROR(E334*Analysis!$Z$30/12,"")</f>
        <v/>
      </c>
      <c r="D335" s="1" t="str">
        <f t="shared" si="31"/>
        <v/>
      </c>
      <c r="E335" s="1" t="str">
        <f t="shared" si="32"/>
        <v/>
      </c>
      <c r="H335" t="str">
        <f t="shared" si="33"/>
        <v/>
      </c>
      <c r="I335" s="1" t="str">
        <f>IFERROR(MIN(I334,L334*(1+Analysis!$Z$30/12)),"")</f>
        <v/>
      </c>
      <c r="J335" s="1" t="str">
        <f>IFERROR(L334*Analysis!$Z$30/12,"")</f>
        <v/>
      </c>
      <c r="K335" s="1" t="str">
        <f t="shared" si="34"/>
        <v/>
      </c>
      <c r="L335" s="1" t="str">
        <f t="shared" si="35"/>
        <v/>
      </c>
    </row>
    <row r="336" spans="1:12" x14ac:dyDescent="0.3">
      <c r="A336" t="str">
        <f t="shared" si="30"/>
        <v/>
      </c>
      <c r="B336" s="1" t="str">
        <f>IFERROR(MIN(B335,E335*(1+Analysis!$Z$30/12)),"")</f>
        <v/>
      </c>
      <c r="C336" s="1" t="str">
        <f>IFERROR(E335*Analysis!$Z$30/12,"")</f>
        <v/>
      </c>
      <c r="D336" s="1" t="str">
        <f t="shared" si="31"/>
        <v/>
      </c>
      <c r="E336" s="1" t="str">
        <f t="shared" si="32"/>
        <v/>
      </c>
      <c r="H336" t="str">
        <f t="shared" si="33"/>
        <v/>
      </c>
      <c r="I336" s="1" t="str">
        <f>IFERROR(MIN(I335,L335*(1+Analysis!$Z$30/12)),"")</f>
        <v/>
      </c>
      <c r="J336" s="1" t="str">
        <f>IFERROR(L335*Analysis!$Z$30/12,"")</f>
        <v/>
      </c>
      <c r="K336" s="1" t="str">
        <f t="shared" si="34"/>
        <v/>
      </c>
      <c r="L336" s="1" t="str">
        <f t="shared" si="35"/>
        <v/>
      </c>
    </row>
    <row r="337" spans="1:12" x14ac:dyDescent="0.3">
      <c r="A337" t="str">
        <f t="shared" si="30"/>
        <v/>
      </c>
      <c r="B337" s="1" t="str">
        <f>IFERROR(MIN(B336,E336*(1+Analysis!$Z$30/12)),"")</f>
        <v/>
      </c>
      <c r="C337" s="1" t="str">
        <f>IFERROR(E336*Analysis!$Z$30/12,"")</f>
        <v/>
      </c>
      <c r="D337" s="1" t="str">
        <f t="shared" si="31"/>
        <v/>
      </c>
      <c r="E337" s="1" t="str">
        <f t="shared" si="32"/>
        <v/>
      </c>
      <c r="H337" t="str">
        <f t="shared" si="33"/>
        <v/>
      </c>
      <c r="I337" s="1" t="str">
        <f>IFERROR(MIN(I336,L336*(1+Analysis!$Z$30/12)),"")</f>
        <v/>
      </c>
      <c r="J337" s="1" t="str">
        <f>IFERROR(L336*Analysis!$Z$30/12,"")</f>
        <v/>
      </c>
      <c r="K337" s="1" t="str">
        <f t="shared" si="34"/>
        <v/>
      </c>
      <c r="L337" s="1" t="str">
        <f t="shared" si="35"/>
        <v/>
      </c>
    </row>
    <row r="338" spans="1:12" x14ac:dyDescent="0.3">
      <c r="A338" t="str">
        <f t="shared" si="30"/>
        <v/>
      </c>
      <c r="B338" s="1" t="str">
        <f>IFERROR(MIN(B337,E337*(1+Analysis!$Z$30/12)),"")</f>
        <v/>
      </c>
      <c r="C338" s="1" t="str">
        <f>IFERROR(E337*Analysis!$Z$30/12,"")</f>
        <v/>
      </c>
      <c r="D338" s="1" t="str">
        <f t="shared" si="31"/>
        <v/>
      </c>
      <c r="E338" s="1" t="str">
        <f t="shared" si="32"/>
        <v/>
      </c>
      <c r="H338" t="str">
        <f t="shared" si="33"/>
        <v/>
      </c>
      <c r="I338" s="1" t="str">
        <f>IFERROR(MIN(I337,L337*(1+Analysis!$Z$30/12)),"")</f>
        <v/>
      </c>
      <c r="J338" s="1" t="str">
        <f>IFERROR(L337*Analysis!$Z$30/12,"")</f>
        <v/>
      </c>
      <c r="K338" s="1" t="str">
        <f t="shared" si="34"/>
        <v/>
      </c>
      <c r="L338" s="1" t="str">
        <f t="shared" si="35"/>
        <v/>
      </c>
    </row>
    <row r="339" spans="1:12" x14ac:dyDescent="0.3">
      <c r="A339" t="str">
        <f t="shared" si="30"/>
        <v/>
      </c>
      <c r="B339" s="1" t="str">
        <f>IFERROR(MIN(B338,E338*(1+Analysis!$Z$30/12)),"")</f>
        <v/>
      </c>
      <c r="C339" s="1" t="str">
        <f>IFERROR(E338*Analysis!$Z$30/12,"")</f>
        <v/>
      </c>
      <c r="D339" s="1" t="str">
        <f t="shared" si="31"/>
        <v/>
      </c>
      <c r="E339" s="1" t="str">
        <f t="shared" si="32"/>
        <v/>
      </c>
      <c r="H339" t="str">
        <f t="shared" si="33"/>
        <v/>
      </c>
      <c r="I339" s="1" t="str">
        <f>IFERROR(MIN(I338,L338*(1+Analysis!$Z$30/12)),"")</f>
        <v/>
      </c>
      <c r="J339" s="1" t="str">
        <f>IFERROR(L338*Analysis!$Z$30/12,"")</f>
        <v/>
      </c>
      <c r="K339" s="1" t="str">
        <f t="shared" si="34"/>
        <v/>
      </c>
      <c r="L339" s="1" t="str">
        <f t="shared" si="35"/>
        <v/>
      </c>
    </row>
    <row r="340" spans="1:12" x14ac:dyDescent="0.3">
      <c r="A340" t="str">
        <f t="shared" si="30"/>
        <v/>
      </c>
      <c r="B340" s="1" t="str">
        <f>IFERROR(MIN(B339,E339*(1+Analysis!$Z$30/12)),"")</f>
        <v/>
      </c>
      <c r="C340" s="1" t="str">
        <f>IFERROR(E339*Analysis!$Z$30/12,"")</f>
        <v/>
      </c>
      <c r="D340" s="1" t="str">
        <f t="shared" si="31"/>
        <v/>
      </c>
      <c r="E340" s="1" t="str">
        <f t="shared" si="32"/>
        <v/>
      </c>
      <c r="H340" t="str">
        <f t="shared" si="33"/>
        <v/>
      </c>
      <c r="I340" s="1" t="str">
        <f>IFERROR(MIN(I339,L339*(1+Analysis!$Z$30/12)),"")</f>
        <v/>
      </c>
      <c r="J340" s="1" t="str">
        <f>IFERROR(L339*Analysis!$Z$30/12,"")</f>
        <v/>
      </c>
      <c r="K340" s="1" t="str">
        <f t="shared" si="34"/>
        <v/>
      </c>
      <c r="L340" s="1" t="str">
        <f t="shared" si="35"/>
        <v/>
      </c>
    </row>
    <row r="341" spans="1:12" x14ac:dyDescent="0.3">
      <c r="A341" t="str">
        <f t="shared" si="30"/>
        <v/>
      </c>
      <c r="B341" s="1" t="str">
        <f>IFERROR(MIN(B340,E340*(1+Analysis!$Z$30/12)),"")</f>
        <v/>
      </c>
      <c r="C341" s="1" t="str">
        <f>IFERROR(E340*Analysis!$Z$30/12,"")</f>
        <v/>
      </c>
      <c r="D341" s="1" t="str">
        <f t="shared" si="31"/>
        <v/>
      </c>
      <c r="E341" s="1" t="str">
        <f t="shared" si="32"/>
        <v/>
      </c>
      <c r="H341" t="str">
        <f t="shared" si="33"/>
        <v/>
      </c>
      <c r="I341" s="1" t="str">
        <f>IFERROR(MIN(I340,L340*(1+Analysis!$Z$30/12)),"")</f>
        <v/>
      </c>
      <c r="J341" s="1" t="str">
        <f>IFERROR(L340*Analysis!$Z$30/12,"")</f>
        <v/>
      </c>
      <c r="K341" s="1" t="str">
        <f t="shared" si="34"/>
        <v/>
      </c>
      <c r="L341" s="1" t="str">
        <f t="shared" si="35"/>
        <v/>
      </c>
    </row>
    <row r="342" spans="1:12" x14ac:dyDescent="0.3">
      <c r="A342" t="str">
        <f t="shared" si="30"/>
        <v/>
      </c>
      <c r="B342" s="1" t="str">
        <f>IFERROR(MIN(B341,E341*(1+Analysis!$Z$30/12)),"")</f>
        <v/>
      </c>
      <c r="C342" s="1" t="str">
        <f>IFERROR(E341*Analysis!$Z$30/12,"")</f>
        <v/>
      </c>
      <c r="D342" s="1" t="str">
        <f t="shared" si="31"/>
        <v/>
      </c>
      <c r="E342" s="1" t="str">
        <f t="shared" si="32"/>
        <v/>
      </c>
      <c r="H342" t="str">
        <f t="shared" si="33"/>
        <v/>
      </c>
      <c r="I342" s="1" t="str">
        <f>IFERROR(MIN(I341,L341*(1+Analysis!$Z$30/12)),"")</f>
        <v/>
      </c>
      <c r="J342" s="1" t="str">
        <f>IFERROR(L341*Analysis!$Z$30/12,"")</f>
        <v/>
      </c>
      <c r="K342" s="1" t="str">
        <f t="shared" si="34"/>
        <v/>
      </c>
      <c r="L342" s="1" t="str">
        <f t="shared" si="35"/>
        <v/>
      </c>
    </row>
    <row r="343" spans="1:12" x14ac:dyDescent="0.3">
      <c r="A343" t="str">
        <f t="shared" si="30"/>
        <v/>
      </c>
      <c r="B343" s="1" t="str">
        <f>IFERROR(MIN(B342,E342*(1+Analysis!$Z$30/12)),"")</f>
        <v/>
      </c>
      <c r="C343" s="1" t="str">
        <f>IFERROR(E342*Analysis!$Z$30/12,"")</f>
        <v/>
      </c>
      <c r="D343" s="1" t="str">
        <f t="shared" si="31"/>
        <v/>
      </c>
      <c r="E343" s="1" t="str">
        <f t="shared" si="32"/>
        <v/>
      </c>
      <c r="H343" t="str">
        <f t="shared" si="33"/>
        <v/>
      </c>
      <c r="I343" s="1" t="str">
        <f>IFERROR(MIN(I342,L342*(1+Analysis!$Z$30/12)),"")</f>
        <v/>
      </c>
      <c r="J343" s="1" t="str">
        <f>IFERROR(L342*Analysis!$Z$30/12,"")</f>
        <v/>
      </c>
      <c r="K343" s="1" t="str">
        <f t="shared" si="34"/>
        <v/>
      </c>
      <c r="L343" s="1" t="str">
        <f t="shared" si="35"/>
        <v/>
      </c>
    </row>
    <row r="344" spans="1:12" x14ac:dyDescent="0.3">
      <c r="A344" t="str">
        <f t="shared" si="30"/>
        <v/>
      </c>
      <c r="B344" s="1" t="str">
        <f>IFERROR(MIN(B343,E343*(1+Analysis!$Z$30/12)),"")</f>
        <v/>
      </c>
      <c r="C344" s="1" t="str">
        <f>IFERROR(E343*Analysis!$Z$30/12,"")</f>
        <v/>
      </c>
      <c r="D344" s="1" t="str">
        <f t="shared" si="31"/>
        <v/>
      </c>
      <c r="E344" s="1" t="str">
        <f t="shared" si="32"/>
        <v/>
      </c>
      <c r="H344" t="str">
        <f t="shared" si="33"/>
        <v/>
      </c>
      <c r="I344" s="1" t="str">
        <f>IFERROR(MIN(I343,L343*(1+Analysis!$Z$30/12)),"")</f>
        <v/>
      </c>
      <c r="J344" s="1" t="str">
        <f>IFERROR(L343*Analysis!$Z$30/12,"")</f>
        <v/>
      </c>
      <c r="K344" s="1" t="str">
        <f t="shared" si="34"/>
        <v/>
      </c>
      <c r="L344" s="1" t="str">
        <f t="shared" si="35"/>
        <v/>
      </c>
    </row>
    <row r="345" spans="1:12" x14ac:dyDescent="0.3">
      <c r="A345" t="str">
        <f t="shared" si="30"/>
        <v/>
      </c>
      <c r="B345" s="1" t="str">
        <f>IFERROR(MIN(B344,E344*(1+Analysis!$Z$30/12)),"")</f>
        <v/>
      </c>
      <c r="C345" s="1" t="str">
        <f>IFERROR(E344*Analysis!$Z$30/12,"")</f>
        <v/>
      </c>
      <c r="D345" s="1" t="str">
        <f t="shared" si="31"/>
        <v/>
      </c>
      <c r="E345" s="1" t="str">
        <f t="shared" si="32"/>
        <v/>
      </c>
      <c r="H345" t="str">
        <f t="shared" si="33"/>
        <v/>
      </c>
      <c r="I345" s="1" t="str">
        <f>IFERROR(MIN(I344,L344*(1+Analysis!$Z$30/12)),"")</f>
        <v/>
      </c>
      <c r="J345" s="1" t="str">
        <f>IFERROR(L344*Analysis!$Z$30/12,"")</f>
        <v/>
      </c>
      <c r="K345" s="1" t="str">
        <f t="shared" si="34"/>
        <v/>
      </c>
      <c r="L345" s="1" t="str">
        <f t="shared" si="35"/>
        <v/>
      </c>
    </row>
    <row r="346" spans="1:12" x14ac:dyDescent="0.3">
      <c r="A346" t="str">
        <f t="shared" si="30"/>
        <v/>
      </c>
      <c r="B346" s="1" t="str">
        <f>IFERROR(MIN(B345,E345*(1+Analysis!$Z$30/12)),"")</f>
        <v/>
      </c>
      <c r="C346" s="1" t="str">
        <f>IFERROR(E345*Analysis!$Z$30/12,"")</f>
        <v/>
      </c>
      <c r="D346" s="1" t="str">
        <f t="shared" si="31"/>
        <v/>
      </c>
      <c r="E346" s="1" t="str">
        <f t="shared" si="32"/>
        <v/>
      </c>
      <c r="H346" t="str">
        <f t="shared" si="33"/>
        <v/>
      </c>
      <c r="I346" s="1" t="str">
        <f>IFERROR(MIN(I345,L345*(1+Analysis!$Z$30/12)),"")</f>
        <v/>
      </c>
      <c r="J346" s="1" t="str">
        <f>IFERROR(L345*Analysis!$Z$30/12,"")</f>
        <v/>
      </c>
      <c r="K346" s="1" t="str">
        <f t="shared" si="34"/>
        <v/>
      </c>
      <c r="L346" s="1" t="str">
        <f t="shared" si="35"/>
        <v/>
      </c>
    </row>
    <row r="347" spans="1:12" x14ac:dyDescent="0.3">
      <c r="A347" t="str">
        <f t="shared" si="30"/>
        <v/>
      </c>
      <c r="B347" s="1" t="str">
        <f>IFERROR(MIN(B346,E346*(1+Analysis!$Z$30/12)),"")</f>
        <v/>
      </c>
      <c r="C347" s="1" t="str">
        <f>IFERROR(E346*Analysis!$Z$30/12,"")</f>
        <v/>
      </c>
      <c r="D347" s="1" t="str">
        <f t="shared" si="31"/>
        <v/>
      </c>
      <c r="E347" s="1" t="str">
        <f t="shared" si="32"/>
        <v/>
      </c>
      <c r="H347" t="str">
        <f t="shared" si="33"/>
        <v/>
      </c>
      <c r="I347" s="1" t="str">
        <f>IFERROR(MIN(I346,L346*(1+Analysis!$Z$30/12)),"")</f>
        <v/>
      </c>
      <c r="J347" s="1" t="str">
        <f>IFERROR(L346*Analysis!$Z$30/12,"")</f>
        <v/>
      </c>
      <c r="K347" s="1" t="str">
        <f t="shared" si="34"/>
        <v/>
      </c>
      <c r="L347" s="1" t="str">
        <f t="shared" si="35"/>
        <v/>
      </c>
    </row>
    <row r="348" spans="1:12" x14ac:dyDescent="0.3">
      <c r="A348" t="str">
        <f t="shared" si="30"/>
        <v/>
      </c>
      <c r="B348" s="1" t="str">
        <f>IFERROR(MIN(B347,E347*(1+Analysis!$Z$30/12)),"")</f>
        <v/>
      </c>
      <c r="C348" s="1" t="str">
        <f>IFERROR(E347*Analysis!$Z$30/12,"")</f>
        <v/>
      </c>
      <c r="D348" s="1" t="str">
        <f t="shared" si="31"/>
        <v/>
      </c>
      <c r="E348" s="1" t="str">
        <f t="shared" si="32"/>
        <v/>
      </c>
      <c r="H348" t="str">
        <f t="shared" si="33"/>
        <v/>
      </c>
      <c r="I348" s="1" t="str">
        <f>IFERROR(MIN(I347,L347*(1+Analysis!$Z$30/12)),"")</f>
        <v/>
      </c>
      <c r="J348" s="1" t="str">
        <f>IFERROR(L347*Analysis!$Z$30/12,"")</f>
        <v/>
      </c>
      <c r="K348" s="1" t="str">
        <f t="shared" si="34"/>
        <v/>
      </c>
      <c r="L348" s="1" t="str">
        <f t="shared" si="35"/>
        <v/>
      </c>
    </row>
    <row r="349" spans="1:12" x14ac:dyDescent="0.3">
      <c r="A349" t="str">
        <f t="shared" si="30"/>
        <v/>
      </c>
      <c r="B349" s="1" t="str">
        <f>IFERROR(MIN(B348,E348*(1+Analysis!$Z$30/12)),"")</f>
        <v/>
      </c>
      <c r="C349" s="1" t="str">
        <f>IFERROR(E348*Analysis!$Z$30/12,"")</f>
        <v/>
      </c>
      <c r="D349" s="1" t="str">
        <f t="shared" si="31"/>
        <v/>
      </c>
      <c r="E349" s="1" t="str">
        <f t="shared" si="32"/>
        <v/>
      </c>
      <c r="H349" t="str">
        <f t="shared" si="33"/>
        <v/>
      </c>
      <c r="I349" s="1" t="str">
        <f>IFERROR(MIN(I348,L348*(1+Analysis!$Z$30/12)),"")</f>
        <v/>
      </c>
      <c r="J349" s="1" t="str">
        <f>IFERROR(L348*Analysis!$Z$30/12,"")</f>
        <v/>
      </c>
      <c r="K349" s="1" t="str">
        <f t="shared" si="34"/>
        <v/>
      </c>
      <c r="L349" s="1" t="str">
        <f t="shared" si="35"/>
        <v/>
      </c>
    </row>
    <row r="350" spans="1:12" x14ac:dyDescent="0.3">
      <c r="A350" t="str">
        <f t="shared" si="30"/>
        <v/>
      </c>
      <c r="B350" s="1" t="str">
        <f>IFERROR(MIN(B349,E349*(1+Analysis!$Z$30/12)),"")</f>
        <v/>
      </c>
      <c r="C350" s="1" t="str">
        <f>IFERROR(E349*Analysis!$Z$30/12,"")</f>
        <v/>
      </c>
      <c r="D350" s="1" t="str">
        <f t="shared" si="31"/>
        <v/>
      </c>
      <c r="E350" s="1" t="str">
        <f t="shared" si="32"/>
        <v/>
      </c>
      <c r="H350" t="str">
        <f t="shared" si="33"/>
        <v/>
      </c>
      <c r="I350" s="1" t="str">
        <f>IFERROR(MIN(I349,L349*(1+Analysis!$Z$30/12)),"")</f>
        <v/>
      </c>
      <c r="J350" s="1" t="str">
        <f>IFERROR(L349*Analysis!$Z$30/12,"")</f>
        <v/>
      </c>
      <c r="K350" s="1" t="str">
        <f t="shared" si="34"/>
        <v/>
      </c>
      <c r="L350" s="1" t="str">
        <f t="shared" si="35"/>
        <v/>
      </c>
    </row>
    <row r="351" spans="1:12" x14ac:dyDescent="0.3">
      <c r="A351" t="str">
        <f t="shared" si="30"/>
        <v/>
      </c>
      <c r="B351" s="1" t="str">
        <f>IFERROR(MIN(B350,E350*(1+Analysis!$Z$30/12)),"")</f>
        <v/>
      </c>
      <c r="C351" s="1" t="str">
        <f>IFERROR(E350*Analysis!$Z$30/12,"")</f>
        <v/>
      </c>
      <c r="D351" s="1" t="str">
        <f t="shared" si="31"/>
        <v/>
      </c>
      <c r="E351" s="1" t="str">
        <f t="shared" si="32"/>
        <v/>
      </c>
      <c r="H351" t="str">
        <f t="shared" si="33"/>
        <v/>
      </c>
      <c r="I351" s="1" t="str">
        <f>IFERROR(MIN(I350,L350*(1+Analysis!$Z$30/12)),"")</f>
        <v/>
      </c>
      <c r="J351" s="1" t="str">
        <f>IFERROR(L350*Analysis!$Z$30/12,"")</f>
        <v/>
      </c>
      <c r="K351" s="1" t="str">
        <f t="shared" si="34"/>
        <v/>
      </c>
      <c r="L351" s="1" t="str">
        <f t="shared" si="35"/>
        <v/>
      </c>
    </row>
    <row r="352" spans="1:12" x14ac:dyDescent="0.3">
      <c r="A352" t="str">
        <f t="shared" si="30"/>
        <v/>
      </c>
      <c r="B352" s="1" t="str">
        <f>IFERROR(MIN(B351,E351*(1+Analysis!$Z$30/12)),"")</f>
        <v/>
      </c>
      <c r="C352" s="1" t="str">
        <f>IFERROR(E351*Analysis!$Z$30/12,"")</f>
        <v/>
      </c>
      <c r="D352" s="1" t="str">
        <f t="shared" si="31"/>
        <v/>
      </c>
      <c r="E352" s="1" t="str">
        <f t="shared" si="32"/>
        <v/>
      </c>
      <c r="H352" t="str">
        <f t="shared" si="33"/>
        <v/>
      </c>
      <c r="I352" s="1" t="str">
        <f>IFERROR(MIN(I351,L351*(1+Analysis!$Z$30/12)),"")</f>
        <v/>
      </c>
      <c r="J352" s="1" t="str">
        <f>IFERROR(L351*Analysis!$Z$30/12,"")</f>
        <v/>
      </c>
      <c r="K352" s="1" t="str">
        <f t="shared" si="34"/>
        <v/>
      </c>
      <c r="L352" s="1" t="str">
        <f t="shared" si="35"/>
        <v/>
      </c>
    </row>
    <row r="353" spans="1:12" x14ac:dyDescent="0.3">
      <c r="A353" t="str">
        <f t="shared" si="30"/>
        <v/>
      </c>
      <c r="B353" s="1" t="str">
        <f>IFERROR(MIN(B352,E352*(1+Analysis!$Z$30/12)),"")</f>
        <v/>
      </c>
      <c r="C353" s="1" t="str">
        <f>IFERROR(E352*Analysis!$Z$30/12,"")</f>
        <v/>
      </c>
      <c r="D353" s="1" t="str">
        <f t="shared" si="31"/>
        <v/>
      </c>
      <c r="E353" s="1" t="str">
        <f t="shared" si="32"/>
        <v/>
      </c>
      <c r="H353" t="str">
        <f t="shared" si="33"/>
        <v/>
      </c>
      <c r="I353" s="1" t="str">
        <f>IFERROR(MIN(I352,L352*(1+Analysis!$Z$30/12)),"")</f>
        <v/>
      </c>
      <c r="J353" s="1" t="str">
        <f>IFERROR(L352*Analysis!$Z$30/12,"")</f>
        <v/>
      </c>
      <c r="K353" s="1" t="str">
        <f t="shared" si="34"/>
        <v/>
      </c>
      <c r="L353" s="1" t="str">
        <f t="shared" si="35"/>
        <v/>
      </c>
    </row>
    <row r="354" spans="1:12" x14ac:dyDescent="0.3">
      <c r="A354" t="str">
        <f t="shared" si="30"/>
        <v/>
      </c>
      <c r="B354" s="1" t="str">
        <f>IFERROR(MIN(B353,E353*(1+Analysis!$Z$30/12)),"")</f>
        <v/>
      </c>
      <c r="C354" s="1" t="str">
        <f>IFERROR(E353*Analysis!$Z$30/12,"")</f>
        <v/>
      </c>
      <c r="D354" s="1" t="str">
        <f t="shared" si="31"/>
        <v/>
      </c>
      <c r="E354" s="1" t="str">
        <f t="shared" si="32"/>
        <v/>
      </c>
      <c r="H354" t="str">
        <f t="shared" si="33"/>
        <v/>
      </c>
      <c r="I354" s="1" t="str">
        <f>IFERROR(MIN(I353,L353*(1+Analysis!$Z$30/12)),"")</f>
        <v/>
      </c>
      <c r="J354" s="1" t="str">
        <f>IFERROR(L353*Analysis!$Z$30/12,"")</f>
        <v/>
      </c>
      <c r="K354" s="1" t="str">
        <f t="shared" si="34"/>
        <v/>
      </c>
      <c r="L354" s="1" t="str">
        <f t="shared" si="35"/>
        <v/>
      </c>
    </row>
    <row r="355" spans="1:12" x14ac:dyDescent="0.3">
      <c r="A355" t="str">
        <f t="shared" si="30"/>
        <v/>
      </c>
      <c r="B355" s="1" t="str">
        <f>IFERROR(MIN(B354,E354*(1+Analysis!$Z$30/12)),"")</f>
        <v/>
      </c>
      <c r="C355" s="1" t="str">
        <f>IFERROR(E354*Analysis!$Z$30/12,"")</f>
        <v/>
      </c>
      <c r="D355" s="1" t="str">
        <f t="shared" si="31"/>
        <v/>
      </c>
      <c r="E355" s="1" t="str">
        <f t="shared" si="32"/>
        <v/>
      </c>
      <c r="H355" t="str">
        <f t="shared" si="33"/>
        <v/>
      </c>
      <c r="I355" s="1" t="str">
        <f>IFERROR(MIN(I354,L354*(1+Analysis!$Z$30/12)),"")</f>
        <v/>
      </c>
      <c r="J355" s="1" t="str">
        <f>IFERROR(L354*Analysis!$Z$30/12,"")</f>
        <v/>
      </c>
      <c r="K355" s="1" t="str">
        <f t="shared" si="34"/>
        <v/>
      </c>
      <c r="L355" s="1" t="str">
        <f t="shared" si="35"/>
        <v/>
      </c>
    </row>
    <row r="356" spans="1:12" x14ac:dyDescent="0.3">
      <c r="A356" t="str">
        <f t="shared" si="30"/>
        <v/>
      </c>
      <c r="B356" s="1" t="str">
        <f>IFERROR(MIN(B355,E355*(1+Analysis!$Z$30/12)),"")</f>
        <v/>
      </c>
      <c r="C356" s="1" t="str">
        <f>IFERROR(E355*Analysis!$Z$30/12,"")</f>
        <v/>
      </c>
      <c r="D356" s="1" t="str">
        <f t="shared" si="31"/>
        <v/>
      </c>
      <c r="E356" s="1" t="str">
        <f t="shared" si="32"/>
        <v/>
      </c>
      <c r="H356" t="str">
        <f t="shared" si="33"/>
        <v/>
      </c>
      <c r="I356" s="1" t="str">
        <f>IFERROR(MIN(I355,L355*(1+Analysis!$Z$30/12)),"")</f>
        <v/>
      </c>
      <c r="J356" s="1" t="str">
        <f>IFERROR(L355*Analysis!$Z$30/12,"")</f>
        <v/>
      </c>
      <c r="K356" s="1" t="str">
        <f t="shared" si="34"/>
        <v/>
      </c>
      <c r="L356" s="1" t="str">
        <f t="shared" si="35"/>
        <v/>
      </c>
    </row>
    <row r="357" spans="1:12" x14ac:dyDescent="0.3">
      <c r="A357" t="str">
        <f t="shared" si="30"/>
        <v/>
      </c>
      <c r="B357" s="1" t="str">
        <f>IFERROR(MIN(B356,E356*(1+Analysis!$Z$30/12)),"")</f>
        <v/>
      </c>
      <c r="C357" s="1" t="str">
        <f>IFERROR(E356*Analysis!$Z$30/12,"")</f>
        <v/>
      </c>
      <c r="D357" s="1" t="str">
        <f t="shared" si="31"/>
        <v/>
      </c>
      <c r="E357" s="1" t="str">
        <f t="shared" si="32"/>
        <v/>
      </c>
      <c r="H357" t="str">
        <f t="shared" si="33"/>
        <v/>
      </c>
      <c r="I357" s="1" t="str">
        <f>IFERROR(MIN(I356,L356*(1+Analysis!$Z$30/12)),"")</f>
        <v/>
      </c>
      <c r="J357" s="1" t="str">
        <f>IFERROR(L356*Analysis!$Z$30/12,"")</f>
        <v/>
      </c>
      <c r="K357" s="1" t="str">
        <f t="shared" si="34"/>
        <v/>
      </c>
      <c r="L357" s="1" t="str">
        <f t="shared" si="35"/>
        <v/>
      </c>
    </row>
    <row r="358" spans="1:12" x14ac:dyDescent="0.3">
      <c r="A358" t="str">
        <f t="shared" si="30"/>
        <v/>
      </c>
      <c r="B358" s="1" t="str">
        <f>IFERROR(MIN(B357,E357*(1+Analysis!$Z$30/12)),"")</f>
        <v/>
      </c>
      <c r="C358" s="1" t="str">
        <f>IFERROR(E357*Analysis!$Z$30/12,"")</f>
        <v/>
      </c>
      <c r="D358" s="1" t="str">
        <f t="shared" si="31"/>
        <v/>
      </c>
      <c r="E358" s="1" t="str">
        <f t="shared" si="32"/>
        <v/>
      </c>
      <c r="H358" t="str">
        <f t="shared" si="33"/>
        <v/>
      </c>
      <c r="I358" s="1" t="str">
        <f>IFERROR(MIN(I357,L357*(1+Analysis!$Z$30/12)),"")</f>
        <v/>
      </c>
      <c r="J358" s="1" t="str">
        <f>IFERROR(L357*Analysis!$Z$30/12,"")</f>
        <v/>
      </c>
      <c r="K358" s="1" t="str">
        <f t="shared" si="34"/>
        <v/>
      </c>
      <c r="L358" s="1" t="str">
        <f t="shared" si="35"/>
        <v/>
      </c>
    </row>
    <row r="359" spans="1:12" x14ac:dyDescent="0.3">
      <c r="A359" t="str">
        <f t="shared" si="30"/>
        <v/>
      </c>
      <c r="B359" s="1" t="str">
        <f>IFERROR(MIN(B358,E358*(1+Analysis!$Z$30/12)),"")</f>
        <v/>
      </c>
      <c r="C359" s="1" t="str">
        <f>IFERROR(E358*Analysis!$Z$30/12,"")</f>
        <v/>
      </c>
      <c r="D359" s="1" t="str">
        <f t="shared" si="31"/>
        <v/>
      </c>
      <c r="E359" s="1" t="str">
        <f t="shared" si="32"/>
        <v/>
      </c>
      <c r="H359" t="str">
        <f t="shared" si="33"/>
        <v/>
      </c>
      <c r="I359" s="1" t="str">
        <f>IFERROR(MIN(I358,L358*(1+Analysis!$Z$30/12)),"")</f>
        <v/>
      </c>
      <c r="J359" s="1" t="str">
        <f>IFERROR(L358*Analysis!$Z$30/12,"")</f>
        <v/>
      </c>
      <c r="K359" s="1" t="str">
        <f t="shared" si="34"/>
        <v/>
      </c>
      <c r="L359" s="1" t="str">
        <f t="shared" si="35"/>
        <v/>
      </c>
    </row>
    <row r="360" spans="1:12" x14ac:dyDescent="0.3">
      <c r="A360" t="str">
        <f t="shared" si="30"/>
        <v/>
      </c>
      <c r="B360" s="1" t="str">
        <f>IFERROR(MIN(B359,E359*(1+Analysis!$Z$30/12)),"")</f>
        <v/>
      </c>
      <c r="C360" s="1" t="str">
        <f>IFERROR(E359*Analysis!$Z$30/12,"")</f>
        <v/>
      </c>
      <c r="D360" s="1" t="str">
        <f t="shared" si="31"/>
        <v/>
      </c>
      <c r="E360" s="1" t="str">
        <f t="shared" si="32"/>
        <v/>
      </c>
      <c r="H360" t="str">
        <f t="shared" si="33"/>
        <v/>
      </c>
      <c r="I360" s="1" t="str">
        <f>IFERROR(MIN(I359,L359*(1+Analysis!$Z$30/12)),"")</f>
        <v/>
      </c>
      <c r="J360" s="1" t="str">
        <f>IFERROR(L359*Analysis!$Z$30/12,"")</f>
        <v/>
      </c>
      <c r="K360" s="1" t="str">
        <f t="shared" si="34"/>
        <v/>
      </c>
      <c r="L360" s="1" t="str">
        <f t="shared" si="35"/>
        <v/>
      </c>
    </row>
    <row r="361" spans="1:12" x14ac:dyDescent="0.3">
      <c r="A361" t="str">
        <f t="shared" si="30"/>
        <v/>
      </c>
      <c r="B361" s="1" t="str">
        <f>IFERROR(MIN(B360,E360*(1+Analysis!$Z$30/12)),"")</f>
        <v/>
      </c>
      <c r="C361" s="1" t="str">
        <f>IFERROR(E360*Analysis!$Z$30/12,"")</f>
        <v/>
      </c>
      <c r="D361" s="1" t="str">
        <f t="shared" si="31"/>
        <v/>
      </c>
      <c r="E361" s="1" t="str">
        <f t="shared" si="32"/>
        <v/>
      </c>
      <c r="H361" t="str">
        <f t="shared" si="33"/>
        <v/>
      </c>
      <c r="I361" s="1" t="str">
        <f>IFERROR(MIN(I360,L360*(1+Analysis!$Z$30/12)),"")</f>
        <v/>
      </c>
      <c r="J361" s="1" t="str">
        <f>IFERROR(L360*Analysis!$Z$30/12,"")</f>
        <v/>
      </c>
      <c r="K361" s="1" t="str">
        <f t="shared" si="34"/>
        <v/>
      </c>
      <c r="L361" s="1" t="str">
        <f t="shared" si="35"/>
        <v/>
      </c>
    </row>
    <row r="362" spans="1:12" x14ac:dyDescent="0.3">
      <c r="A362" t="str">
        <f t="shared" si="30"/>
        <v/>
      </c>
      <c r="B362" s="1" t="str">
        <f>IFERROR(MIN(B361,E361*(1+Analysis!$Z$30/12)),"")</f>
        <v/>
      </c>
      <c r="C362" s="1" t="str">
        <f>IFERROR(E361*Analysis!$Z$30/12,"")</f>
        <v/>
      </c>
      <c r="D362" s="1" t="str">
        <f t="shared" si="31"/>
        <v/>
      </c>
      <c r="E362" s="1" t="str">
        <f t="shared" si="32"/>
        <v/>
      </c>
      <c r="H362" t="str">
        <f t="shared" si="33"/>
        <v/>
      </c>
      <c r="I362" s="1" t="str">
        <f>IFERROR(MIN(I361,L361*(1+Analysis!$Z$30/12)),"")</f>
        <v/>
      </c>
      <c r="J362" s="1" t="str">
        <f>IFERROR(L361*Analysis!$Z$30/12,"")</f>
        <v/>
      </c>
      <c r="K362" s="1" t="str">
        <f t="shared" si="34"/>
        <v/>
      </c>
      <c r="L362" s="1" t="str">
        <f t="shared" si="35"/>
        <v/>
      </c>
    </row>
    <row r="363" spans="1:12" x14ac:dyDescent="0.3">
      <c r="A363" t="str">
        <f t="shared" si="30"/>
        <v/>
      </c>
      <c r="B363" s="1" t="str">
        <f>IFERROR(MIN(B362,E362*(1+Analysis!$Z$30/12)),"")</f>
        <v/>
      </c>
      <c r="C363" s="1" t="str">
        <f>IFERROR(E362*Analysis!$Z$30/12,"")</f>
        <v/>
      </c>
      <c r="D363" s="1" t="str">
        <f t="shared" si="31"/>
        <v/>
      </c>
      <c r="E363" s="1" t="str">
        <f t="shared" si="32"/>
        <v/>
      </c>
      <c r="H363" t="str">
        <f t="shared" si="33"/>
        <v/>
      </c>
      <c r="I363" s="1" t="str">
        <f>IFERROR(MIN(I362,L362*(1+Analysis!$Z$30/12)),"")</f>
        <v/>
      </c>
      <c r="J363" s="1" t="str">
        <f>IFERROR(L362*Analysis!$Z$30/12,"")</f>
        <v/>
      </c>
      <c r="K363" s="1" t="str">
        <f t="shared" si="34"/>
        <v/>
      </c>
      <c r="L363" s="1" t="str">
        <f t="shared" si="35"/>
        <v/>
      </c>
    </row>
    <row r="364" spans="1:12" x14ac:dyDescent="0.3">
      <c r="A364" t="str">
        <f t="shared" si="30"/>
        <v/>
      </c>
      <c r="B364" s="1" t="str">
        <f>IFERROR(MIN(B363,E363*(1+Analysis!$Z$30/12)),"")</f>
        <v/>
      </c>
      <c r="C364" s="1" t="str">
        <f>IFERROR(E363*Analysis!$Z$30/12,"")</f>
        <v/>
      </c>
      <c r="D364" s="1" t="str">
        <f t="shared" si="31"/>
        <v/>
      </c>
      <c r="E364" s="1" t="str">
        <f t="shared" si="32"/>
        <v/>
      </c>
      <c r="H364" t="str">
        <f t="shared" si="33"/>
        <v/>
      </c>
      <c r="I364" s="1" t="str">
        <f>IFERROR(MIN(I363,L363*(1+Analysis!$Z$30/12)),"")</f>
        <v/>
      </c>
      <c r="J364" s="1" t="str">
        <f>IFERROR(L363*Analysis!$Z$30/12,"")</f>
        <v/>
      </c>
      <c r="K364" s="1" t="str">
        <f t="shared" si="34"/>
        <v/>
      </c>
      <c r="L364" s="1" t="str">
        <f t="shared" si="35"/>
        <v/>
      </c>
    </row>
    <row r="365" spans="1:12" x14ac:dyDescent="0.3">
      <c r="A365" t="str">
        <f t="shared" si="30"/>
        <v/>
      </c>
      <c r="B365" s="1" t="str">
        <f>IFERROR(MIN(B364,E364*(1+Analysis!$Z$30/12)),"")</f>
        <v/>
      </c>
      <c r="C365" s="1" t="str">
        <f>IFERROR(E364*Analysis!$Z$30/12,"")</f>
        <v/>
      </c>
      <c r="D365" s="1" t="str">
        <f t="shared" si="31"/>
        <v/>
      </c>
      <c r="E365" s="1" t="str">
        <f t="shared" si="32"/>
        <v/>
      </c>
      <c r="H365" t="str">
        <f t="shared" si="33"/>
        <v/>
      </c>
      <c r="I365" s="1" t="str">
        <f>IFERROR(MIN(I364,L364*(1+Analysis!$Z$30/12)),"")</f>
        <v/>
      </c>
      <c r="J365" s="1" t="str">
        <f>IFERROR(L364*Analysis!$Z$30/12,"")</f>
        <v/>
      </c>
      <c r="K365" s="1" t="str">
        <f t="shared" si="34"/>
        <v/>
      </c>
      <c r="L365" s="1" t="str">
        <f t="shared" si="35"/>
        <v/>
      </c>
    </row>
    <row r="366" spans="1:12" x14ac:dyDescent="0.3">
      <c r="A366" t="str">
        <f t="shared" si="30"/>
        <v/>
      </c>
      <c r="B366" s="1" t="str">
        <f>IFERROR(MIN(B365,E365*(1+Analysis!$Z$30/12)),"")</f>
        <v/>
      </c>
      <c r="C366" s="1" t="str">
        <f>IFERROR(E365*Analysis!$Z$30/12,"")</f>
        <v/>
      </c>
      <c r="D366" s="1" t="str">
        <f t="shared" si="31"/>
        <v/>
      </c>
      <c r="E366" s="1" t="str">
        <f t="shared" si="32"/>
        <v/>
      </c>
      <c r="H366" t="str">
        <f t="shared" si="33"/>
        <v/>
      </c>
      <c r="I366" s="1" t="str">
        <f>IFERROR(MIN(I365,L365*(1+Analysis!$Z$30/12)),"")</f>
        <v/>
      </c>
      <c r="J366" s="1" t="str">
        <f>IFERROR(L365*Analysis!$Z$30/12,"")</f>
        <v/>
      </c>
      <c r="K366" s="1" t="str">
        <f t="shared" si="34"/>
        <v/>
      </c>
      <c r="L366" s="1" t="str">
        <f t="shared" si="35"/>
        <v/>
      </c>
    </row>
    <row r="367" spans="1:12" x14ac:dyDescent="0.3">
      <c r="A367" t="str">
        <f t="shared" si="30"/>
        <v/>
      </c>
      <c r="B367" s="1" t="str">
        <f>IFERROR(MIN(B366,E366*(1+Analysis!$Z$30/12)),"")</f>
        <v/>
      </c>
      <c r="C367" s="1" t="str">
        <f>IFERROR(E366*Analysis!$Z$30/12,"")</f>
        <v/>
      </c>
      <c r="D367" s="1" t="str">
        <f t="shared" si="31"/>
        <v/>
      </c>
      <c r="E367" s="1" t="str">
        <f t="shared" si="32"/>
        <v/>
      </c>
      <c r="H367" t="str">
        <f t="shared" si="33"/>
        <v/>
      </c>
      <c r="I367" s="1" t="str">
        <f>IFERROR(MIN(I366,L366*(1+Analysis!$Z$30/12)),"")</f>
        <v/>
      </c>
      <c r="J367" s="1" t="str">
        <f>IFERROR(L366*Analysis!$Z$30/12,"")</f>
        <v/>
      </c>
      <c r="K367" s="1" t="str">
        <f t="shared" si="34"/>
        <v/>
      </c>
      <c r="L367" s="1" t="str">
        <f t="shared" si="35"/>
        <v/>
      </c>
    </row>
    <row r="368" spans="1:12" x14ac:dyDescent="0.3">
      <c r="A368" t="str">
        <f t="shared" si="30"/>
        <v/>
      </c>
      <c r="B368" s="1" t="str">
        <f>IFERROR(MIN(B367,E367*(1+Analysis!$Z$30/12)),"")</f>
        <v/>
      </c>
      <c r="C368" s="1" t="str">
        <f>IFERROR(E367*Analysis!$Z$30/12,"")</f>
        <v/>
      </c>
      <c r="D368" s="1" t="str">
        <f t="shared" si="31"/>
        <v/>
      </c>
      <c r="E368" s="1" t="str">
        <f t="shared" si="32"/>
        <v/>
      </c>
      <c r="H368" t="str">
        <f t="shared" si="33"/>
        <v/>
      </c>
      <c r="I368" s="1" t="str">
        <f>IFERROR(MIN(I367,L367*(1+Analysis!$Z$30/12)),"")</f>
        <v/>
      </c>
      <c r="J368" s="1" t="str">
        <f>IFERROR(L367*Analysis!$Z$30/12,"")</f>
        <v/>
      </c>
      <c r="K368" s="1" t="str">
        <f t="shared" si="34"/>
        <v/>
      </c>
      <c r="L368" s="1" t="str">
        <f t="shared" si="35"/>
        <v/>
      </c>
    </row>
    <row r="369" spans="1:12" x14ac:dyDescent="0.3">
      <c r="A369" t="str">
        <f t="shared" si="30"/>
        <v/>
      </c>
      <c r="B369" s="1" t="str">
        <f>IFERROR(MIN(B368,E368*(1+Analysis!$Z$30/12)),"")</f>
        <v/>
      </c>
      <c r="C369" s="1" t="str">
        <f>IFERROR(E368*Analysis!$Z$30/12,"")</f>
        <v/>
      </c>
      <c r="D369" s="1" t="str">
        <f t="shared" si="31"/>
        <v/>
      </c>
      <c r="E369" s="1" t="str">
        <f t="shared" si="32"/>
        <v/>
      </c>
      <c r="H369" t="str">
        <f t="shared" si="33"/>
        <v/>
      </c>
      <c r="I369" s="1" t="str">
        <f>IFERROR(MIN(I368,L368*(1+Analysis!$Z$30/12)),"")</f>
        <v/>
      </c>
      <c r="J369" s="1" t="str">
        <f>IFERROR(L368*Analysis!$Z$30/12,"")</f>
        <v/>
      </c>
      <c r="K369" s="1" t="str">
        <f t="shared" si="34"/>
        <v/>
      </c>
      <c r="L369" s="1" t="str">
        <f t="shared" si="35"/>
        <v/>
      </c>
    </row>
    <row r="370" spans="1:12" x14ac:dyDescent="0.3">
      <c r="A370" t="str">
        <f t="shared" si="30"/>
        <v/>
      </c>
      <c r="B370" s="1" t="str">
        <f>IFERROR(MIN(B369,E369*(1+Analysis!$Z$30/12)),"")</f>
        <v/>
      </c>
      <c r="C370" s="1" t="str">
        <f>IFERROR(E369*Analysis!$Z$30/12,"")</f>
        <v/>
      </c>
      <c r="D370" s="1" t="str">
        <f t="shared" si="31"/>
        <v/>
      </c>
      <c r="E370" s="1" t="str">
        <f t="shared" si="32"/>
        <v/>
      </c>
      <c r="H370" t="str">
        <f t="shared" si="33"/>
        <v/>
      </c>
      <c r="I370" s="1" t="str">
        <f>IFERROR(MIN(I369,L369*(1+Analysis!$Z$30/12)),"")</f>
        <v/>
      </c>
      <c r="J370" s="1" t="str">
        <f>IFERROR(L369*Analysis!$Z$30/12,"")</f>
        <v/>
      </c>
      <c r="K370" s="1" t="str">
        <f t="shared" si="34"/>
        <v/>
      </c>
      <c r="L370" s="1" t="str">
        <f t="shared" si="35"/>
        <v/>
      </c>
    </row>
    <row r="371" spans="1:12" x14ac:dyDescent="0.3">
      <c r="A371" t="str">
        <f t="shared" si="30"/>
        <v/>
      </c>
      <c r="B371" s="1" t="str">
        <f>IFERROR(MIN(B370,E370*(1+Analysis!$Z$30/12)),"")</f>
        <v/>
      </c>
      <c r="C371" s="1" t="str">
        <f>IFERROR(E370*Analysis!$Z$30/12,"")</f>
        <v/>
      </c>
      <c r="D371" s="1" t="str">
        <f t="shared" si="31"/>
        <v/>
      </c>
      <c r="E371" s="1" t="str">
        <f t="shared" si="32"/>
        <v/>
      </c>
      <c r="H371" t="str">
        <f t="shared" si="33"/>
        <v/>
      </c>
      <c r="I371" s="1" t="str">
        <f>IFERROR(MIN(I370,L370*(1+Analysis!$Z$30/12)),"")</f>
        <v/>
      </c>
      <c r="J371" s="1" t="str">
        <f>IFERROR(L370*Analysis!$Z$30/12,"")</f>
        <v/>
      </c>
      <c r="K371" s="1" t="str">
        <f t="shared" si="34"/>
        <v/>
      </c>
      <c r="L371" s="1" t="str">
        <f t="shared" si="35"/>
        <v/>
      </c>
    </row>
    <row r="372" spans="1:12" x14ac:dyDescent="0.3">
      <c r="A372" t="str">
        <f t="shared" si="30"/>
        <v/>
      </c>
      <c r="B372" s="1" t="str">
        <f>IFERROR(MIN(B371,E371*(1+Analysis!$Z$30/12)),"")</f>
        <v/>
      </c>
      <c r="C372" s="1" t="str">
        <f>IFERROR(E371*Analysis!$Z$30/12,"")</f>
        <v/>
      </c>
      <c r="D372" s="1" t="str">
        <f t="shared" si="31"/>
        <v/>
      </c>
      <c r="E372" s="1" t="str">
        <f t="shared" si="32"/>
        <v/>
      </c>
      <c r="H372" t="str">
        <f t="shared" si="33"/>
        <v/>
      </c>
      <c r="I372" s="1" t="str">
        <f>IFERROR(MIN(I371,L371*(1+Analysis!$Z$30/12)),"")</f>
        <v/>
      </c>
      <c r="J372" s="1" t="str">
        <f>IFERROR(L371*Analysis!$Z$30/12,"")</f>
        <v/>
      </c>
      <c r="K372" s="1" t="str">
        <f t="shared" si="34"/>
        <v/>
      </c>
      <c r="L372" s="1" t="str">
        <f t="shared" si="35"/>
        <v/>
      </c>
    </row>
    <row r="373" spans="1:12" x14ac:dyDescent="0.3">
      <c r="A373" t="str">
        <f t="shared" si="30"/>
        <v/>
      </c>
      <c r="B373" s="1" t="str">
        <f>IFERROR(MIN(B372,E372*(1+Analysis!$Z$30/12)),"")</f>
        <v/>
      </c>
      <c r="C373" s="1" t="str">
        <f>IFERROR(E372*Analysis!$Z$30/12,"")</f>
        <v/>
      </c>
      <c r="D373" s="1" t="str">
        <f t="shared" si="31"/>
        <v/>
      </c>
      <c r="E373" s="1" t="str">
        <f t="shared" si="32"/>
        <v/>
      </c>
      <c r="H373" t="str">
        <f t="shared" si="33"/>
        <v/>
      </c>
      <c r="I373" s="1" t="str">
        <f>IFERROR(MIN(I372,L372*(1+Analysis!$Z$30/12)),"")</f>
        <v/>
      </c>
      <c r="J373" s="1" t="str">
        <f>IFERROR(L372*Analysis!$Z$30/12,"")</f>
        <v/>
      </c>
      <c r="K373" s="1" t="str">
        <f t="shared" si="34"/>
        <v/>
      </c>
      <c r="L373" s="1" t="str">
        <f t="shared" si="35"/>
        <v/>
      </c>
    </row>
    <row r="374" spans="1:12" x14ac:dyDescent="0.3">
      <c r="A374" t="str">
        <f t="shared" si="30"/>
        <v/>
      </c>
      <c r="B374" s="1" t="str">
        <f>IFERROR(MIN(B373,E373*(1+Analysis!$Z$30/12)),"")</f>
        <v/>
      </c>
      <c r="C374" s="1" t="str">
        <f>IFERROR(E373*Analysis!$Z$30/12,"")</f>
        <v/>
      </c>
      <c r="D374" s="1" t="str">
        <f t="shared" si="31"/>
        <v/>
      </c>
      <c r="E374" s="1" t="str">
        <f t="shared" si="32"/>
        <v/>
      </c>
      <c r="H374" t="str">
        <f t="shared" si="33"/>
        <v/>
      </c>
      <c r="I374" s="1" t="str">
        <f>IFERROR(MIN(I373,L373*(1+Analysis!$Z$30/12)),"")</f>
        <v/>
      </c>
      <c r="J374" s="1" t="str">
        <f>IFERROR(L373*Analysis!$Z$30/12,"")</f>
        <v/>
      </c>
      <c r="K374" s="1" t="str">
        <f t="shared" si="34"/>
        <v/>
      </c>
      <c r="L374" s="1" t="str">
        <f t="shared" si="35"/>
        <v/>
      </c>
    </row>
    <row r="375" spans="1:12" x14ac:dyDescent="0.3">
      <c r="A375" t="str">
        <f t="shared" si="30"/>
        <v/>
      </c>
      <c r="B375" s="1" t="str">
        <f>IFERROR(MIN(B374,E374*(1+Analysis!$Z$30/12)),"")</f>
        <v/>
      </c>
      <c r="C375" s="1" t="str">
        <f>IFERROR(E374*Analysis!$Z$30/12,"")</f>
        <v/>
      </c>
      <c r="D375" s="1" t="str">
        <f t="shared" si="31"/>
        <v/>
      </c>
      <c r="E375" s="1" t="str">
        <f t="shared" si="32"/>
        <v/>
      </c>
      <c r="H375" t="str">
        <f t="shared" si="33"/>
        <v/>
      </c>
      <c r="I375" s="1" t="str">
        <f>IFERROR(MIN(I374,L374*(1+Analysis!$Z$30/12)),"")</f>
        <v/>
      </c>
      <c r="J375" s="1" t="str">
        <f>IFERROR(L374*Analysis!$Z$30/12,"")</f>
        <v/>
      </c>
      <c r="K375" s="1" t="str">
        <f t="shared" si="34"/>
        <v/>
      </c>
      <c r="L375" s="1" t="str">
        <f t="shared" si="35"/>
        <v/>
      </c>
    </row>
    <row r="376" spans="1:12" x14ac:dyDescent="0.3">
      <c r="A376" t="str">
        <f t="shared" si="30"/>
        <v/>
      </c>
      <c r="B376" s="1" t="str">
        <f>IFERROR(MIN(B375,E375*(1+Analysis!$Z$30/12)),"")</f>
        <v/>
      </c>
      <c r="C376" s="1" t="str">
        <f>IFERROR(E375*Analysis!$Z$30/12,"")</f>
        <v/>
      </c>
      <c r="D376" s="1" t="str">
        <f t="shared" si="31"/>
        <v/>
      </c>
      <c r="E376" s="1" t="str">
        <f t="shared" si="32"/>
        <v/>
      </c>
      <c r="H376" t="str">
        <f t="shared" si="33"/>
        <v/>
      </c>
      <c r="I376" s="1" t="str">
        <f>IFERROR(MIN(I375,L375*(1+Analysis!$Z$30/12)),"")</f>
        <v/>
      </c>
      <c r="J376" s="1" t="str">
        <f>IFERROR(L375*Analysis!$Z$30/12,"")</f>
        <v/>
      </c>
      <c r="K376" s="1" t="str">
        <f t="shared" si="34"/>
        <v/>
      </c>
      <c r="L376" s="1" t="str">
        <f t="shared" si="35"/>
        <v/>
      </c>
    </row>
    <row r="377" spans="1:12" x14ac:dyDescent="0.3">
      <c r="A377" t="str">
        <f t="shared" si="30"/>
        <v/>
      </c>
      <c r="B377" s="1" t="str">
        <f>IFERROR(MIN(B376,E376*(1+Analysis!$Z$30/12)),"")</f>
        <v/>
      </c>
      <c r="C377" s="1" t="str">
        <f>IFERROR(E376*Analysis!$Z$30/12,"")</f>
        <v/>
      </c>
      <c r="D377" s="1" t="str">
        <f t="shared" si="31"/>
        <v/>
      </c>
      <c r="E377" s="1" t="str">
        <f t="shared" si="32"/>
        <v/>
      </c>
      <c r="H377" t="str">
        <f t="shared" si="33"/>
        <v/>
      </c>
      <c r="I377" s="1" t="str">
        <f>IFERROR(MIN(I376,L376*(1+Analysis!$Z$30/12)),"")</f>
        <v/>
      </c>
      <c r="J377" s="1" t="str">
        <f>IFERROR(L376*Analysis!$Z$30/12,"")</f>
        <v/>
      </c>
      <c r="K377" s="1" t="str">
        <f t="shared" si="34"/>
        <v/>
      </c>
      <c r="L377" s="1" t="str">
        <f t="shared" si="35"/>
        <v/>
      </c>
    </row>
    <row r="378" spans="1:12" x14ac:dyDescent="0.3">
      <c r="A378" t="str">
        <f t="shared" si="30"/>
        <v/>
      </c>
      <c r="B378" s="1" t="str">
        <f>IFERROR(MIN(B377,E377*(1+Analysis!$Z$30/12)),"")</f>
        <v/>
      </c>
      <c r="C378" s="1" t="str">
        <f>IFERROR(E377*Analysis!$Z$30/12,"")</f>
        <v/>
      </c>
      <c r="D378" s="1" t="str">
        <f t="shared" si="31"/>
        <v/>
      </c>
      <c r="E378" s="1" t="str">
        <f t="shared" si="32"/>
        <v/>
      </c>
      <c r="H378" t="str">
        <f t="shared" si="33"/>
        <v/>
      </c>
      <c r="I378" s="1" t="str">
        <f>IFERROR(MIN(I377,L377*(1+Analysis!$Z$30/12)),"")</f>
        <v/>
      </c>
      <c r="J378" s="1" t="str">
        <f>IFERROR(L377*Analysis!$Z$30/12,"")</f>
        <v/>
      </c>
      <c r="K378" s="1" t="str">
        <f t="shared" si="34"/>
        <v/>
      </c>
      <c r="L378" s="1" t="str">
        <f t="shared" si="35"/>
        <v/>
      </c>
    </row>
    <row r="379" spans="1:12" x14ac:dyDescent="0.3">
      <c r="A379" t="str">
        <f t="shared" si="30"/>
        <v/>
      </c>
      <c r="B379" s="1" t="str">
        <f>IFERROR(MIN(B378,E378*(1+Analysis!$Z$30/12)),"")</f>
        <v/>
      </c>
      <c r="C379" s="1" t="str">
        <f>IFERROR(E378*Analysis!$Z$30/12,"")</f>
        <v/>
      </c>
      <c r="D379" s="1" t="str">
        <f t="shared" si="31"/>
        <v/>
      </c>
      <c r="E379" s="1" t="str">
        <f t="shared" si="32"/>
        <v/>
      </c>
      <c r="H379" t="str">
        <f t="shared" si="33"/>
        <v/>
      </c>
      <c r="I379" s="1" t="str">
        <f>IFERROR(MIN(I378,L378*(1+Analysis!$Z$30/12)),"")</f>
        <v/>
      </c>
      <c r="J379" s="1" t="str">
        <f>IFERROR(L378*Analysis!$Z$30/12,"")</f>
        <v/>
      </c>
      <c r="K379" s="1" t="str">
        <f t="shared" si="34"/>
        <v/>
      </c>
      <c r="L379" s="1" t="str">
        <f t="shared" si="35"/>
        <v/>
      </c>
    </row>
    <row r="380" spans="1:12" x14ac:dyDescent="0.3">
      <c r="A380" t="str">
        <f t="shared" si="30"/>
        <v/>
      </c>
      <c r="B380" s="1" t="str">
        <f>IFERROR(MIN(B379,E379*(1+Analysis!$Z$30/12)),"")</f>
        <v/>
      </c>
      <c r="C380" s="1" t="str">
        <f>IFERROR(E379*Analysis!$Z$30/12,"")</f>
        <v/>
      </c>
      <c r="D380" s="1" t="str">
        <f t="shared" si="31"/>
        <v/>
      </c>
      <c r="E380" s="1" t="str">
        <f t="shared" si="32"/>
        <v/>
      </c>
      <c r="H380" t="str">
        <f t="shared" si="33"/>
        <v/>
      </c>
      <c r="I380" s="1" t="str">
        <f>IFERROR(MIN(I379,L379*(1+Analysis!$Z$30/12)),"")</f>
        <v/>
      </c>
      <c r="J380" s="1" t="str">
        <f>IFERROR(L379*Analysis!$Z$30/12,"")</f>
        <v/>
      </c>
      <c r="K380" s="1" t="str">
        <f t="shared" si="34"/>
        <v/>
      </c>
      <c r="L380" s="1" t="str">
        <f t="shared" si="35"/>
        <v/>
      </c>
    </row>
    <row r="381" spans="1:12" x14ac:dyDescent="0.3">
      <c r="A381" t="str">
        <f t="shared" si="30"/>
        <v/>
      </c>
      <c r="B381" s="1" t="str">
        <f>IFERROR(MIN(B380,E380*(1+Analysis!$Z$30/12)),"")</f>
        <v/>
      </c>
      <c r="C381" s="1" t="str">
        <f>IFERROR(E380*Analysis!$Z$30/12,"")</f>
        <v/>
      </c>
      <c r="D381" s="1" t="str">
        <f t="shared" si="31"/>
        <v/>
      </c>
      <c r="E381" s="1" t="str">
        <f t="shared" si="32"/>
        <v/>
      </c>
      <c r="H381" t="str">
        <f t="shared" si="33"/>
        <v/>
      </c>
      <c r="I381" s="1" t="str">
        <f>IFERROR(MIN(I380,L380*(1+Analysis!$Z$30/12)),"")</f>
        <v/>
      </c>
      <c r="J381" s="1" t="str">
        <f>IFERROR(L380*Analysis!$Z$30/12,"")</f>
        <v/>
      </c>
      <c r="K381" s="1" t="str">
        <f t="shared" si="34"/>
        <v/>
      </c>
      <c r="L381" s="1" t="str">
        <f t="shared" si="35"/>
        <v/>
      </c>
    </row>
    <row r="382" spans="1:12" x14ac:dyDescent="0.3">
      <c r="A382" t="str">
        <f t="shared" si="30"/>
        <v/>
      </c>
      <c r="B382" s="1" t="str">
        <f>IFERROR(MIN(B381,E381*(1+Analysis!$Z$30/12)),"")</f>
        <v/>
      </c>
      <c r="C382" s="1" t="str">
        <f>IFERROR(E381*Analysis!$Z$30/12,"")</f>
        <v/>
      </c>
      <c r="D382" s="1" t="str">
        <f t="shared" si="31"/>
        <v/>
      </c>
      <c r="E382" s="1" t="str">
        <f t="shared" si="32"/>
        <v/>
      </c>
      <c r="H382" t="str">
        <f t="shared" si="33"/>
        <v/>
      </c>
      <c r="I382" s="1" t="str">
        <f>IFERROR(MIN(I381,L381*(1+Analysis!$Z$30/12)),"")</f>
        <v/>
      </c>
      <c r="J382" s="1" t="str">
        <f>IFERROR(L381*Analysis!$Z$30/12,"")</f>
        <v/>
      </c>
      <c r="K382" s="1" t="str">
        <f t="shared" si="34"/>
        <v/>
      </c>
      <c r="L382" s="1" t="str">
        <f t="shared" si="35"/>
        <v/>
      </c>
    </row>
    <row r="383" spans="1:12" x14ac:dyDescent="0.3">
      <c r="A383" t="str">
        <f t="shared" si="30"/>
        <v/>
      </c>
      <c r="B383" s="1" t="str">
        <f>IFERROR(MIN(B382,E382*(1+Analysis!$Z$30/12)),"")</f>
        <v/>
      </c>
      <c r="C383" s="1" t="str">
        <f>IFERROR(E382*Analysis!$Z$30/12,"")</f>
        <v/>
      </c>
      <c r="D383" s="1" t="str">
        <f t="shared" si="31"/>
        <v/>
      </c>
      <c r="E383" s="1" t="str">
        <f t="shared" si="32"/>
        <v/>
      </c>
      <c r="H383" t="str">
        <f t="shared" si="33"/>
        <v/>
      </c>
      <c r="I383" s="1" t="str">
        <f>IFERROR(MIN(I382,L382*(1+Analysis!$Z$30/12)),"")</f>
        <v/>
      </c>
      <c r="J383" s="1" t="str">
        <f>IFERROR(L382*Analysis!$Z$30/12,"")</f>
        <v/>
      </c>
      <c r="K383" s="1" t="str">
        <f t="shared" si="34"/>
        <v/>
      </c>
      <c r="L383" s="1" t="str">
        <f t="shared" si="35"/>
        <v/>
      </c>
    </row>
    <row r="384" spans="1:12" x14ac:dyDescent="0.3">
      <c r="A384" t="str">
        <f t="shared" si="30"/>
        <v/>
      </c>
      <c r="B384" s="1" t="str">
        <f>IFERROR(MIN(B383,E383*(1+Analysis!$Z$30/12)),"")</f>
        <v/>
      </c>
      <c r="C384" s="1" t="str">
        <f>IFERROR(E383*Analysis!$Z$30/12,"")</f>
        <v/>
      </c>
      <c r="D384" s="1" t="str">
        <f t="shared" si="31"/>
        <v/>
      </c>
      <c r="E384" s="1" t="str">
        <f t="shared" si="32"/>
        <v/>
      </c>
      <c r="H384" t="str">
        <f t="shared" si="33"/>
        <v/>
      </c>
      <c r="I384" s="1" t="str">
        <f>IFERROR(MIN(I383,L383*(1+Analysis!$Z$30/12)),"")</f>
        <v/>
      </c>
      <c r="J384" s="1" t="str">
        <f>IFERROR(L383*Analysis!$Z$30/12,"")</f>
        <v/>
      </c>
      <c r="K384" s="1" t="str">
        <f t="shared" si="34"/>
        <v/>
      </c>
      <c r="L384" s="1" t="str">
        <f t="shared" si="35"/>
        <v/>
      </c>
    </row>
    <row r="385" spans="1:12" x14ac:dyDescent="0.3">
      <c r="A385" t="str">
        <f t="shared" si="30"/>
        <v/>
      </c>
      <c r="B385" s="1" t="str">
        <f>IFERROR(MIN(B384,E384*(1+Analysis!$Z$30/12)),"")</f>
        <v/>
      </c>
      <c r="C385" s="1" t="str">
        <f>IFERROR(E384*Analysis!$Z$30/12,"")</f>
        <v/>
      </c>
      <c r="D385" s="1" t="str">
        <f t="shared" si="31"/>
        <v/>
      </c>
      <c r="E385" s="1" t="str">
        <f t="shared" si="32"/>
        <v/>
      </c>
      <c r="H385" t="str">
        <f t="shared" si="33"/>
        <v/>
      </c>
      <c r="I385" s="1" t="str">
        <f>IFERROR(MIN(I384,L384*(1+Analysis!$Z$30/12)),"")</f>
        <v/>
      </c>
      <c r="J385" s="1" t="str">
        <f>IFERROR(L384*Analysis!$Z$30/12,"")</f>
        <v/>
      </c>
      <c r="K385" s="1" t="str">
        <f t="shared" si="34"/>
        <v/>
      </c>
      <c r="L385" s="1" t="str">
        <f t="shared" si="35"/>
        <v/>
      </c>
    </row>
    <row r="386" spans="1:12" x14ac:dyDescent="0.3">
      <c r="A386" t="str">
        <f t="shared" si="30"/>
        <v/>
      </c>
      <c r="B386" s="1" t="str">
        <f>IFERROR(MIN(B385,E385*(1+Analysis!$Z$30/12)),"")</f>
        <v/>
      </c>
      <c r="C386" s="1" t="str">
        <f>IFERROR(E385*Analysis!$Z$30/12,"")</f>
        <v/>
      </c>
      <c r="D386" s="1" t="str">
        <f t="shared" si="31"/>
        <v/>
      </c>
      <c r="E386" s="1" t="str">
        <f t="shared" si="32"/>
        <v/>
      </c>
      <c r="H386" t="str">
        <f t="shared" si="33"/>
        <v/>
      </c>
      <c r="I386" s="1" t="str">
        <f>IFERROR(MIN(I385,L385*(1+Analysis!$Z$30/12)),"")</f>
        <v/>
      </c>
      <c r="J386" s="1" t="str">
        <f>IFERROR(L385*Analysis!$Z$30/12,"")</f>
        <v/>
      </c>
      <c r="K386" s="1" t="str">
        <f t="shared" si="34"/>
        <v/>
      </c>
      <c r="L386" s="1" t="str">
        <f t="shared" si="35"/>
        <v/>
      </c>
    </row>
    <row r="387" spans="1:12" x14ac:dyDescent="0.3">
      <c r="A387" t="str">
        <f t="shared" si="30"/>
        <v/>
      </c>
      <c r="B387" s="1" t="str">
        <f>IFERROR(MIN(B386,E386*(1+Analysis!$Z$30/12)),"")</f>
        <v/>
      </c>
      <c r="C387" s="1" t="str">
        <f>IFERROR(E386*Analysis!$Z$30/12,"")</f>
        <v/>
      </c>
      <c r="D387" s="1" t="str">
        <f t="shared" si="31"/>
        <v/>
      </c>
      <c r="E387" s="1" t="str">
        <f t="shared" si="32"/>
        <v/>
      </c>
      <c r="H387" t="str">
        <f t="shared" si="33"/>
        <v/>
      </c>
      <c r="I387" s="1" t="str">
        <f>IFERROR(MIN(I386,L386*(1+Analysis!$Z$30/12)),"")</f>
        <v/>
      </c>
      <c r="J387" s="1" t="str">
        <f>IFERROR(L386*Analysis!$Z$30/12,"")</f>
        <v/>
      </c>
      <c r="K387" s="1" t="str">
        <f t="shared" si="34"/>
        <v/>
      </c>
      <c r="L387" s="1" t="str">
        <f t="shared" si="35"/>
        <v/>
      </c>
    </row>
    <row r="388" spans="1:12" x14ac:dyDescent="0.3">
      <c r="A388" t="str">
        <f t="shared" si="30"/>
        <v/>
      </c>
      <c r="B388" s="1" t="str">
        <f>IFERROR(MIN(B387,E387*(1+Analysis!$Z$30/12)),"")</f>
        <v/>
      </c>
      <c r="C388" s="1" t="str">
        <f>IFERROR(E387*Analysis!$Z$30/12,"")</f>
        <v/>
      </c>
      <c r="D388" s="1" t="str">
        <f t="shared" si="31"/>
        <v/>
      </c>
      <c r="E388" s="1" t="str">
        <f t="shared" si="32"/>
        <v/>
      </c>
      <c r="H388" t="str">
        <f t="shared" si="33"/>
        <v/>
      </c>
      <c r="I388" s="1" t="str">
        <f>IFERROR(MIN(I387,L387*(1+Analysis!$Z$30/12)),"")</f>
        <v/>
      </c>
      <c r="J388" s="1" t="str">
        <f>IFERROR(L387*Analysis!$Z$30/12,"")</f>
        <v/>
      </c>
      <c r="K388" s="1" t="str">
        <f t="shared" si="34"/>
        <v/>
      </c>
      <c r="L388" s="1" t="str">
        <f t="shared" si="35"/>
        <v/>
      </c>
    </row>
    <row r="389" spans="1:12" x14ac:dyDescent="0.3">
      <c r="A389" t="str">
        <f t="shared" si="30"/>
        <v/>
      </c>
      <c r="B389" s="1" t="str">
        <f>IFERROR(MIN(B388,E388*(1+Analysis!$Z$30/12)),"")</f>
        <v/>
      </c>
      <c r="C389" s="1" t="str">
        <f>IFERROR(E388*Analysis!$Z$30/12,"")</f>
        <v/>
      </c>
      <c r="D389" s="1" t="str">
        <f t="shared" si="31"/>
        <v/>
      </c>
      <c r="E389" s="1" t="str">
        <f t="shared" si="32"/>
        <v/>
      </c>
      <c r="H389" t="str">
        <f t="shared" si="33"/>
        <v/>
      </c>
      <c r="I389" s="1" t="str">
        <f>IFERROR(MIN(I388,L388*(1+Analysis!$Z$30/12)),"")</f>
        <v/>
      </c>
      <c r="J389" s="1" t="str">
        <f>IFERROR(L388*Analysis!$Z$30/12,"")</f>
        <v/>
      </c>
      <c r="K389" s="1" t="str">
        <f t="shared" si="34"/>
        <v/>
      </c>
      <c r="L389" s="1" t="str">
        <f t="shared" si="35"/>
        <v/>
      </c>
    </row>
    <row r="390" spans="1:12" x14ac:dyDescent="0.3">
      <c r="A390" t="str">
        <f t="shared" si="30"/>
        <v/>
      </c>
      <c r="B390" s="1" t="str">
        <f>IFERROR(MIN(B389,E389*(1+Analysis!$Z$30/12)),"")</f>
        <v/>
      </c>
      <c r="C390" s="1" t="str">
        <f>IFERROR(E389*Analysis!$Z$30/12,"")</f>
        <v/>
      </c>
      <c r="D390" s="1" t="str">
        <f t="shared" si="31"/>
        <v/>
      </c>
      <c r="E390" s="1" t="str">
        <f t="shared" si="32"/>
        <v/>
      </c>
      <c r="H390" t="str">
        <f t="shared" si="33"/>
        <v/>
      </c>
      <c r="I390" s="1" t="str">
        <f>IFERROR(MIN(I389,L389*(1+Analysis!$Z$30/12)),"")</f>
        <v/>
      </c>
      <c r="J390" s="1" t="str">
        <f>IFERROR(L389*Analysis!$Z$30/12,"")</f>
        <v/>
      </c>
      <c r="K390" s="1" t="str">
        <f t="shared" si="34"/>
        <v/>
      </c>
      <c r="L390" s="1" t="str">
        <f t="shared" si="35"/>
        <v/>
      </c>
    </row>
    <row r="391" spans="1:12" x14ac:dyDescent="0.3">
      <c r="A391" t="str">
        <f t="shared" ref="A391:A454" si="36">IF(B391="","",A390+1)</f>
        <v/>
      </c>
      <c r="B391" s="1" t="str">
        <f>IFERROR(MIN(B390,E390*(1+Analysis!$Z$30/12)),"")</f>
        <v/>
      </c>
      <c r="C391" s="1" t="str">
        <f>IFERROR(E390*Analysis!$Z$30/12,"")</f>
        <v/>
      </c>
      <c r="D391" s="1" t="str">
        <f t="shared" ref="D391:D454" si="37">IFERROR(B391-C391,"")</f>
        <v/>
      </c>
      <c r="E391" s="1" t="str">
        <f t="shared" ref="E391:E454" si="38">IFERROR(IF(E390-D391=0,"",ROUND(E390-D391,2)),"")</f>
        <v/>
      </c>
      <c r="H391" t="str">
        <f t="shared" ref="H391:H454" si="39">IF(I391="","",H390+1)</f>
        <v/>
      </c>
      <c r="I391" s="1" t="str">
        <f>IFERROR(MIN(I390,L390*(1+Analysis!$Z$30/12)),"")</f>
        <v/>
      </c>
      <c r="J391" s="1" t="str">
        <f>IFERROR(L390*Analysis!$Z$30/12,"")</f>
        <v/>
      </c>
      <c r="K391" s="1" t="str">
        <f t="shared" ref="K391:K454" si="40">IFERROR(I391-J391,"")</f>
        <v/>
      </c>
      <c r="L391" s="1" t="str">
        <f t="shared" ref="L391:L454" si="41">IFERROR(IF(L390-K391=0,"",ROUND(L390-K391,2)),"")</f>
        <v/>
      </c>
    </row>
    <row r="392" spans="1:12" x14ac:dyDescent="0.3">
      <c r="A392" t="str">
        <f t="shared" si="36"/>
        <v/>
      </c>
      <c r="B392" s="1" t="str">
        <f>IFERROR(MIN(B391,E391*(1+Analysis!$Z$30/12)),"")</f>
        <v/>
      </c>
      <c r="C392" s="1" t="str">
        <f>IFERROR(E391*Analysis!$Z$30/12,"")</f>
        <v/>
      </c>
      <c r="D392" s="1" t="str">
        <f t="shared" si="37"/>
        <v/>
      </c>
      <c r="E392" s="1" t="str">
        <f t="shared" si="38"/>
        <v/>
      </c>
      <c r="H392" t="str">
        <f t="shared" si="39"/>
        <v/>
      </c>
      <c r="I392" s="1" t="str">
        <f>IFERROR(MIN(I391,L391*(1+Analysis!$Z$30/12)),"")</f>
        <v/>
      </c>
      <c r="J392" s="1" t="str">
        <f>IFERROR(L391*Analysis!$Z$30/12,"")</f>
        <v/>
      </c>
      <c r="K392" s="1" t="str">
        <f t="shared" si="40"/>
        <v/>
      </c>
      <c r="L392" s="1" t="str">
        <f t="shared" si="41"/>
        <v/>
      </c>
    </row>
    <row r="393" spans="1:12" x14ac:dyDescent="0.3">
      <c r="A393" t="str">
        <f t="shared" si="36"/>
        <v/>
      </c>
      <c r="B393" s="1" t="str">
        <f>IFERROR(MIN(B392,E392*(1+Analysis!$Z$30/12)),"")</f>
        <v/>
      </c>
      <c r="C393" s="1" t="str">
        <f>IFERROR(E392*Analysis!$Z$30/12,"")</f>
        <v/>
      </c>
      <c r="D393" s="1" t="str">
        <f t="shared" si="37"/>
        <v/>
      </c>
      <c r="E393" s="1" t="str">
        <f t="shared" si="38"/>
        <v/>
      </c>
      <c r="H393" t="str">
        <f t="shared" si="39"/>
        <v/>
      </c>
      <c r="I393" s="1" t="str">
        <f>IFERROR(MIN(I392,L392*(1+Analysis!$Z$30/12)),"")</f>
        <v/>
      </c>
      <c r="J393" s="1" t="str">
        <f>IFERROR(L392*Analysis!$Z$30/12,"")</f>
        <v/>
      </c>
      <c r="K393" s="1" t="str">
        <f t="shared" si="40"/>
        <v/>
      </c>
      <c r="L393" s="1" t="str">
        <f t="shared" si="41"/>
        <v/>
      </c>
    </row>
    <row r="394" spans="1:12" x14ac:dyDescent="0.3">
      <c r="A394" t="str">
        <f t="shared" si="36"/>
        <v/>
      </c>
      <c r="B394" s="1" t="str">
        <f>IFERROR(MIN(B393,E393*(1+Analysis!$Z$30/12)),"")</f>
        <v/>
      </c>
      <c r="C394" s="1" t="str">
        <f>IFERROR(E393*Analysis!$Z$30/12,"")</f>
        <v/>
      </c>
      <c r="D394" s="1" t="str">
        <f t="shared" si="37"/>
        <v/>
      </c>
      <c r="E394" s="1" t="str">
        <f t="shared" si="38"/>
        <v/>
      </c>
      <c r="H394" t="str">
        <f t="shared" si="39"/>
        <v/>
      </c>
      <c r="I394" s="1" t="str">
        <f>IFERROR(MIN(I393,L393*(1+Analysis!$Z$30/12)),"")</f>
        <v/>
      </c>
      <c r="J394" s="1" t="str">
        <f>IFERROR(L393*Analysis!$Z$30/12,"")</f>
        <v/>
      </c>
      <c r="K394" s="1" t="str">
        <f t="shared" si="40"/>
        <v/>
      </c>
      <c r="L394" s="1" t="str">
        <f t="shared" si="41"/>
        <v/>
      </c>
    </row>
    <row r="395" spans="1:12" x14ac:dyDescent="0.3">
      <c r="A395" t="str">
        <f t="shared" si="36"/>
        <v/>
      </c>
      <c r="B395" s="1" t="str">
        <f>IFERROR(MIN(B394,E394*(1+Analysis!$Z$30/12)),"")</f>
        <v/>
      </c>
      <c r="C395" s="1" t="str">
        <f>IFERROR(E394*Analysis!$Z$30/12,"")</f>
        <v/>
      </c>
      <c r="D395" s="1" t="str">
        <f t="shared" si="37"/>
        <v/>
      </c>
      <c r="E395" s="1" t="str">
        <f t="shared" si="38"/>
        <v/>
      </c>
      <c r="H395" t="str">
        <f t="shared" si="39"/>
        <v/>
      </c>
      <c r="I395" s="1" t="str">
        <f>IFERROR(MIN(I394,L394*(1+Analysis!$Z$30/12)),"")</f>
        <v/>
      </c>
      <c r="J395" s="1" t="str">
        <f>IFERROR(L394*Analysis!$Z$30/12,"")</f>
        <v/>
      </c>
      <c r="K395" s="1" t="str">
        <f t="shared" si="40"/>
        <v/>
      </c>
      <c r="L395" s="1" t="str">
        <f t="shared" si="41"/>
        <v/>
      </c>
    </row>
    <row r="396" spans="1:12" x14ac:dyDescent="0.3">
      <c r="A396" t="str">
        <f t="shared" si="36"/>
        <v/>
      </c>
      <c r="B396" s="1" t="str">
        <f>IFERROR(MIN(B395,E395*(1+Analysis!$Z$30/12)),"")</f>
        <v/>
      </c>
      <c r="C396" s="1" t="str">
        <f>IFERROR(E395*Analysis!$Z$30/12,"")</f>
        <v/>
      </c>
      <c r="D396" s="1" t="str">
        <f t="shared" si="37"/>
        <v/>
      </c>
      <c r="E396" s="1" t="str">
        <f t="shared" si="38"/>
        <v/>
      </c>
      <c r="H396" t="str">
        <f t="shared" si="39"/>
        <v/>
      </c>
      <c r="I396" s="1" t="str">
        <f>IFERROR(MIN(I395,L395*(1+Analysis!$Z$30/12)),"")</f>
        <v/>
      </c>
      <c r="J396" s="1" t="str">
        <f>IFERROR(L395*Analysis!$Z$30/12,"")</f>
        <v/>
      </c>
      <c r="K396" s="1" t="str">
        <f t="shared" si="40"/>
        <v/>
      </c>
      <c r="L396" s="1" t="str">
        <f t="shared" si="41"/>
        <v/>
      </c>
    </row>
    <row r="397" spans="1:12" x14ac:dyDescent="0.3">
      <c r="A397" t="str">
        <f t="shared" si="36"/>
        <v/>
      </c>
      <c r="B397" s="1" t="str">
        <f>IFERROR(MIN(B396,E396*(1+Analysis!$Z$30/12)),"")</f>
        <v/>
      </c>
      <c r="C397" s="1" t="str">
        <f>IFERROR(E396*Analysis!$Z$30/12,"")</f>
        <v/>
      </c>
      <c r="D397" s="1" t="str">
        <f t="shared" si="37"/>
        <v/>
      </c>
      <c r="E397" s="1" t="str">
        <f t="shared" si="38"/>
        <v/>
      </c>
      <c r="H397" t="str">
        <f t="shared" si="39"/>
        <v/>
      </c>
      <c r="I397" s="1" t="str">
        <f>IFERROR(MIN(I396,L396*(1+Analysis!$Z$30/12)),"")</f>
        <v/>
      </c>
      <c r="J397" s="1" t="str">
        <f>IFERROR(L396*Analysis!$Z$30/12,"")</f>
        <v/>
      </c>
      <c r="K397" s="1" t="str">
        <f t="shared" si="40"/>
        <v/>
      </c>
      <c r="L397" s="1" t="str">
        <f t="shared" si="41"/>
        <v/>
      </c>
    </row>
    <row r="398" spans="1:12" x14ac:dyDescent="0.3">
      <c r="A398" t="str">
        <f t="shared" si="36"/>
        <v/>
      </c>
      <c r="B398" s="1" t="str">
        <f>IFERROR(MIN(B397,E397*(1+Analysis!$Z$30/12)),"")</f>
        <v/>
      </c>
      <c r="C398" s="1" t="str">
        <f>IFERROR(E397*Analysis!$Z$30/12,"")</f>
        <v/>
      </c>
      <c r="D398" s="1" t="str">
        <f t="shared" si="37"/>
        <v/>
      </c>
      <c r="E398" s="1" t="str">
        <f t="shared" si="38"/>
        <v/>
      </c>
      <c r="H398" t="str">
        <f t="shared" si="39"/>
        <v/>
      </c>
      <c r="I398" s="1" t="str">
        <f>IFERROR(MIN(I397,L397*(1+Analysis!$Z$30/12)),"")</f>
        <v/>
      </c>
      <c r="J398" s="1" t="str">
        <f>IFERROR(L397*Analysis!$Z$30/12,"")</f>
        <v/>
      </c>
      <c r="K398" s="1" t="str">
        <f t="shared" si="40"/>
        <v/>
      </c>
      <c r="L398" s="1" t="str">
        <f t="shared" si="41"/>
        <v/>
      </c>
    </row>
    <row r="399" spans="1:12" x14ac:dyDescent="0.3">
      <c r="A399" t="str">
        <f t="shared" si="36"/>
        <v/>
      </c>
      <c r="B399" s="1" t="str">
        <f>IFERROR(MIN(B398,E398*(1+Analysis!$Z$30/12)),"")</f>
        <v/>
      </c>
      <c r="C399" s="1" t="str">
        <f>IFERROR(E398*Analysis!$Z$30/12,"")</f>
        <v/>
      </c>
      <c r="D399" s="1" t="str">
        <f t="shared" si="37"/>
        <v/>
      </c>
      <c r="E399" s="1" t="str">
        <f t="shared" si="38"/>
        <v/>
      </c>
      <c r="H399" t="str">
        <f t="shared" si="39"/>
        <v/>
      </c>
      <c r="I399" s="1" t="str">
        <f>IFERROR(MIN(I398,L398*(1+Analysis!$Z$30/12)),"")</f>
        <v/>
      </c>
      <c r="J399" s="1" t="str">
        <f>IFERROR(L398*Analysis!$Z$30/12,"")</f>
        <v/>
      </c>
      <c r="K399" s="1" t="str">
        <f t="shared" si="40"/>
        <v/>
      </c>
      <c r="L399" s="1" t="str">
        <f t="shared" si="41"/>
        <v/>
      </c>
    </row>
    <row r="400" spans="1:12" x14ac:dyDescent="0.3">
      <c r="A400" t="str">
        <f t="shared" si="36"/>
        <v/>
      </c>
      <c r="B400" s="1" t="str">
        <f>IFERROR(MIN(B399,E399*(1+Analysis!$Z$30/12)),"")</f>
        <v/>
      </c>
      <c r="C400" s="1" t="str">
        <f>IFERROR(E399*Analysis!$Z$30/12,"")</f>
        <v/>
      </c>
      <c r="D400" s="1" t="str">
        <f t="shared" si="37"/>
        <v/>
      </c>
      <c r="E400" s="1" t="str">
        <f t="shared" si="38"/>
        <v/>
      </c>
      <c r="H400" t="str">
        <f t="shared" si="39"/>
        <v/>
      </c>
      <c r="I400" s="1" t="str">
        <f>IFERROR(MIN(I399,L399*(1+Analysis!$Z$30/12)),"")</f>
        <v/>
      </c>
      <c r="J400" s="1" t="str">
        <f>IFERROR(L399*Analysis!$Z$30/12,"")</f>
        <v/>
      </c>
      <c r="K400" s="1" t="str">
        <f t="shared" si="40"/>
        <v/>
      </c>
      <c r="L400" s="1" t="str">
        <f t="shared" si="41"/>
        <v/>
      </c>
    </row>
    <row r="401" spans="1:12" x14ac:dyDescent="0.3">
      <c r="A401" t="str">
        <f t="shared" si="36"/>
        <v/>
      </c>
      <c r="B401" s="1" t="str">
        <f>IFERROR(MIN(B400,E400*(1+Analysis!$Z$30/12)),"")</f>
        <v/>
      </c>
      <c r="C401" s="1" t="str">
        <f>IFERROR(E400*Analysis!$Z$30/12,"")</f>
        <v/>
      </c>
      <c r="D401" s="1" t="str">
        <f t="shared" si="37"/>
        <v/>
      </c>
      <c r="E401" s="1" t="str">
        <f t="shared" si="38"/>
        <v/>
      </c>
      <c r="H401" t="str">
        <f t="shared" si="39"/>
        <v/>
      </c>
      <c r="I401" s="1" t="str">
        <f>IFERROR(MIN(I400,L400*(1+Analysis!$Z$30/12)),"")</f>
        <v/>
      </c>
      <c r="J401" s="1" t="str">
        <f>IFERROR(L400*Analysis!$Z$30/12,"")</f>
        <v/>
      </c>
      <c r="K401" s="1" t="str">
        <f t="shared" si="40"/>
        <v/>
      </c>
      <c r="L401" s="1" t="str">
        <f t="shared" si="41"/>
        <v/>
      </c>
    </row>
    <row r="402" spans="1:12" x14ac:dyDescent="0.3">
      <c r="A402" t="str">
        <f t="shared" si="36"/>
        <v/>
      </c>
      <c r="B402" s="1" t="str">
        <f>IFERROR(MIN(B401,E401*(1+Analysis!$Z$30/12)),"")</f>
        <v/>
      </c>
      <c r="C402" s="1" t="str">
        <f>IFERROR(E401*Analysis!$Z$30/12,"")</f>
        <v/>
      </c>
      <c r="D402" s="1" t="str">
        <f t="shared" si="37"/>
        <v/>
      </c>
      <c r="E402" s="1" t="str">
        <f t="shared" si="38"/>
        <v/>
      </c>
      <c r="H402" t="str">
        <f t="shared" si="39"/>
        <v/>
      </c>
      <c r="I402" s="1" t="str">
        <f>IFERROR(MIN(I401,L401*(1+Analysis!$Z$30/12)),"")</f>
        <v/>
      </c>
      <c r="J402" s="1" t="str">
        <f>IFERROR(L401*Analysis!$Z$30/12,"")</f>
        <v/>
      </c>
      <c r="K402" s="1" t="str">
        <f t="shared" si="40"/>
        <v/>
      </c>
      <c r="L402" s="1" t="str">
        <f t="shared" si="41"/>
        <v/>
      </c>
    </row>
    <row r="403" spans="1:12" x14ac:dyDescent="0.3">
      <c r="A403" t="str">
        <f t="shared" si="36"/>
        <v/>
      </c>
      <c r="B403" s="1" t="str">
        <f>IFERROR(MIN(B402,E402*(1+Analysis!$Z$30/12)),"")</f>
        <v/>
      </c>
      <c r="C403" s="1" t="str">
        <f>IFERROR(E402*Analysis!$Z$30/12,"")</f>
        <v/>
      </c>
      <c r="D403" s="1" t="str">
        <f t="shared" si="37"/>
        <v/>
      </c>
      <c r="E403" s="1" t="str">
        <f t="shared" si="38"/>
        <v/>
      </c>
      <c r="H403" t="str">
        <f t="shared" si="39"/>
        <v/>
      </c>
      <c r="I403" s="1" t="str">
        <f>IFERROR(MIN(I402,L402*(1+Analysis!$Z$30/12)),"")</f>
        <v/>
      </c>
      <c r="J403" s="1" t="str">
        <f>IFERROR(L402*Analysis!$Z$30/12,"")</f>
        <v/>
      </c>
      <c r="K403" s="1" t="str">
        <f t="shared" si="40"/>
        <v/>
      </c>
      <c r="L403" s="1" t="str">
        <f t="shared" si="41"/>
        <v/>
      </c>
    </row>
    <row r="404" spans="1:12" x14ac:dyDescent="0.3">
      <c r="A404" t="str">
        <f t="shared" si="36"/>
        <v/>
      </c>
      <c r="B404" s="1" t="str">
        <f>IFERROR(MIN(B403,E403*(1+Analysis!$Z$30/12)),"")</f>
        <v/>
      </c>
      <c r="C404" s="1" t="str">
        <f>IFERROR(E403*Analysis!$Z$30/12,"")</f>
        <v/>
      </c>
      <c r="D404" s="1" t="str">
        <f t="shared" si="37"/>
        <v/>
      </c>
      <c r="E404" s="1" t="str">
        <f t="shared" si="38"/>
        <v/>
      </c>
      <c r="H404" t="str">
        <f t="shared" si="39"/>
        <v/>
      </c>
      <c r="I404" s="1" t="str">
        <f>IFERROR(MIN(I403,L403*(1+Analysis!$Z$30/12)),"")</f>
        <v/>
      </c>
      <c r="J404" s="1" t="str">
        <f>IFERROR(L403*Analysis!$Z$30/12,"")</f>
        <v/>
      </c>
      <c r="K404" s="1" t="str">
        <f t="shared" si="40"/>
        <v/>
      </c>
      <c r="L404" s="1" t="str">
        <f t="shared" si="41"/>
        <v/>
      </c>
    </row>
    <row r="405" spans="1:12" x14ac:dyDescent="0.3">
      <c r="A405" t="str">
        <f t="shared" si="36"/>
        <v/>
      </c>
      <c r="B405" s="1" t="str">
        <f>IFERROR(MIN(B404,E404*(1+Analysis!$Z$30/12)),"")</f>
        <v/>
      </c>
      <c r="C405" s="1" t="str">
        <f>IFERROR(E404*Analysis!$Z$30/12,"")</f>
        <v/>
      </c>
      <c r="D405" s="1" t="str">
        <f t="shared" si="37"/>
        <v/>
      </c>
      <c r="E405" s="1" t="str">
        <f t="shared" si="38"/>
        <v/>
      </c>
      <c r="H405" t="str">
        <f t="shared" si="39"/>
        <v/>
      </c>
      <c r="I405" s="1" t="str">
        <f>IFERROR(MIN(I404,L404*(1+Analysis!$Z$30/12)),"")</f>
        <v/>
      </c>
      <c r="J405" s="1" t="str">
        <f>IFERROR(L404*Analysis!$Z$30/12,"")</f>
        <v/>
      </c>
      <c r="K405" s="1" t="str">
        <f t="shared" si="40"/>
        <v/>
      </c>
      <c r="L405" s="1" t="str">
        <f t="shared" si="41"/>
        <v/>
      </c>
    </row>
    <row r="406" spans="1:12" x14ac:dyDescent="0.3">
      <c r="A406" t="str">
        <f t="shared" si="36"/>
        <v/>
      </c>
      <c r="B406" s="1" t="str">
        <f>IFERROR(MIN(B405,E405*(1+Analysis!$Z$30/12)),"")</f>
        <v/>
      </c>
      <c r="C406" s="1" t="str">
        <f>IFERROR(E405*Analysis!$Z$30/12,"")</f>
        <v/>
      </c>
      <c r="D406" s="1" t="str">
        <f t="shared" si="37"/>
        <v/>
      </c>
      <c r="E406" s="1" t="str">
        <f t="shared" si="38"/>
        <v/>
      </c>
      <c r="H406" t="str">
        <f t="shared" si="39"/>
        <v/>
      </c>
      <c r="I406" s="1" t="str">
        <f>IFERROR(MIN(I405,L405*(1+Analysis!$Z$30/12)),"")</f>
        <v/>
      </c>
      <c r="J406" s="1" t="str">
        <f>IFERROR(L405*Analysis!$Z$30/12,"")</f>
        <v/>
      </c>
      <c r="K406" s="1" t="str">
        <f t="shared" si="40"/>
        <v/>
      </c>
      <c r="L406" s="1" t="str">
        <f t="shared" si="41"/>
        <v/>
      </c>
    </row>
    <row r="407" spans="1:12" x14ac:dyDescent="0.3">
      <c r="A407" t="str">
        <f t="shared" si="36"/>
        <v/>
      </c>
      <c r="B407" s="1" t="str">
        <f>IFERROR(MIN(B406,E406*(1+Analysis!$Z$30/12)),"")</f>
        <v/>
      </c>
      <c r="C407" s="1" t="str">
        <f>IFERROR(E406*Analysis!$Z$30/12,"")</f>
        <v/>
      </c>
      <c r="D407" s="1" t="str">
        <f t="shared" si="37"/>
        <v/>
      </c>
      <c r="E407" s="1" t="str">
        <f t="shared" si="38"/>
        <v/>
      </c>
      <c r="H407" t="str">
        <f t="shared" si="39"/>
        <v/>
      </c>
      <c r="I407" s="1" t="str">
        <f>IFERROR(MIN(I406,L406*(1+Analysis!$Z$30/12)),"")</f>
        <v/>
      </c>
      <c r="J407" s="1" t="str">
        <f>IFERROR(L406*Analysis!$Z$30/12,"")</f>
        <v/>
      </c>
      <c r="K407" s="1" t="str">
        <f t="shared" si="40"/>
        <v/>
      </c>
      <c r="L407" s="1" t="str">
        <f t="shared" si="41"/>
        <v/>
      </c>
    </row>
    <row r="408" spans="1:12" x14ac:dyDescent="0.3">
      <c r="A408" t="str">
        <f t="shared" si="36"/>
        <v/>
      </c>
      <c r="B408" s="1" t="str">
        <f>IFERROR(MIN(B407,E407*(1+Analysis!$Z$30/12)),"")</f>
        <v/>
      </c>
      <c r="C408" s="1" t="str">
        <f>IFERROR(E407*Analysis!$Z$30/12,"")</f>
        <v/>
      </c>
      <c r="D408" s="1" t="str">
        <f t="shared" si="37"/>
        <v/>
      </c>
      <c r="E408" s="1" t="str">
        <f t="shared" si="38"/>
        <v/>
      </c>
      <c r="H408" t="str">
        <f t="shared" si="39"/>
        <v/>
      </c>
      <c r="I408" s="1" t="str">
        <f>IFERROR(MIN(I407,L407*(1+Analysis!$Z$30/12)),"")</f>
        <v/>
      </c>
      <c r="J408" s="1" t="str">
        <f>IFERROR(L407*Analysis!$Z$30/12,"")</f>
        <v/>
      </c>
      <c r="K408" s="1" t="str">
        <f t="shared" si="40"/>
        <v/>
      </c>
      <c r="L408" s="1" t="str">
        <f t="shared" si="41"/>
        <v/>
      </c>
    </row>
    <row r="409" spans="1:12" x14ac:dyDescent="0.3">
      <c r="A409" t="str">
        <f t="shared" si="36"/>
        <v/>
      </c>
      <c r="B409" s="1" t="str">
        <f>IFERROR(MIN(B408,E408*(1+Analysis!$Z$30/12)),"")</f>
        <v/>
      </c>
      <c r="C409" s="1" t="str">
        <f>IFERROR(E408*Analysis!$Z$30/12,"")</f>
        <v/>
      </c>
      <c r="D409" s="1" t="str">
        <f t="shared" si="37"/>
        <v/>
      </c>
      <c r="E409" s="1" t="str">
        <f t="shared" si="38"/>
        <v/>
      </c>
      <c r="H409" t="str">
        <f t="shared" si="39"/>
        <v/>
      </c>
      <c r="I409" s="1" t="str">
        <f>IFERROR(MIN(I408,L408*(1+Analysis!$Z$30/12)),"")</f>
        <v/>
      </c>
      <c r="J409" s="1" t="str">
        <f>IFERROR(L408*Analysis!$Z$30/12,"")</f>
        <v/>
      </c>
      <c r="K409" s="1" t="str">
        <f t="shared" si="40"/>
        <v/>
      </c>
      <c r="L409" s="1" t="str">
        <f t="shared" si="41"/>
        <v/>
      </c>
    </row>
    <row r="410" spans="1:12" x14ac:dyDescent="0.3">
      <c r="A410" t="str">
        <f t="shared" si="36"/>
        <v/>
      </c>
      <c r="B410" s="1" t="str">
        <f>IFERROR(MIN(B409,E409*(1+Analysis!$Z$30/12)),"")</f>
        <v/>
      </c>
      <c r="C410" s="1" t="str">
        <f>IFERROR(E409*Analysis!$Z$30/12,"")</f>
        <v/>
      </c>
      <c r="D410" s="1" t="str">
        <f t="shared" si="37"/>
        <v/>
      </c>
      <c r="E410" s="1" t="str">
        <f t="shared" si="38"/>
        <v/>
      </c>
      <c r="H410" t="str">
        <f t="shared" si="39"/>
        <v/>
      </c>
      <c r="I410" s="1" t="str">
        <f>IFERROR(MIN(I409,L409*(1+Analysis!$Z$30/12)),"")</f>
        <v/>
      </c>
      <c r="J410" s="1" t="str">
        <f>IFERROR(L409*Analysis!$Z$30/12,"")</f>
        <v/>
      </c>
      <c r="K410" s="1" t="str">
        <f t="shared" si="40"/>
        <v/>
      </c>
      <c r="L410" s="1" t="str">
        <f t="shared" si="41"/>
        <v/>
      </c>
    </row>
    <row r="411" spans="1:12" x14ac:dyDescent="0.3">
      <c r="A411" t="str">
        <f t="shared" si="36"/>
        <v/>
      </c>
      <c r="B411" s="1" t="str">
        <f>IFERROR(MIN(B410,E410*(1+Analysis!$Z$30/12)),"")</f>
        <v/>
      </c>
      <c r="C411" s="1" t="str">
        <f>IFERROR(E410*Analysis!$Z$30/12,"")</f>
        <v/>
      </c>
      <c r="D411" s="1" t="str">
        <f t="shared" si="37"/>
        <v/>
      </c>
      <c r="E411" s="1" t="str">
        <f t="shared" si="38"/>
        <v/>
      </c>
      <c r="H411" t="str">
        <f t="shared" si="39"/>
        <v/>
      </c>
      <c r="I411" s="1" t="str">
        <f>IFERROR(MIN(I410,L410*(1+Analysis!$Z$30/12)),"")</f>
        <v/>
      </c>
      <c r="J411" s="1" t="str">
        <f>IFERROR(L410*Analysis!$Z$30/12,"")</f>
        <v/>
      </c>
      <c r="K411" s="1" t="str">
        <f t="shared" si="40"/>
        <v/>
      </c>
      <c r="L411" s="1" t="str">
        <f t="shared" si="41"/>
        <v/>
      </c>
    </row>
    <row r="412" spans="1:12" x14ac:dyDescent="0.3">
      <c r="A412" t="str">
        <f t="shared" si="36"/>
        <v/>
      </c>
      <c r="B412" s="1" t="str">
        <f>IFERROR(MIN(B411,E411*(1+Analysis!$Z$30/12)),"")</f>
        <v/>
      </c>
      <c r="C412" s="1" t="str">
        <f>IFERROR(E411*Analysis!$Z$30/12,"")</f>
        <v/>
      </c>
      <c r="D412" s="1" t="str">
        <f t="shared" si="37"/>
        <v/>
      </c>
      <c r="E412" s="1" t="str">
        <f t="shared" si="38"/>
        <v/>
      </c>
      <c r="H412" t="str">
        <f t="shared" si="39"/>
        <v/>
      </c>
      <c r="I412" s="1" t="str">
        <f>IFERROR(MIN(I411,L411*(1+Analysis!$Z$30/12)),"")</f>
        <v/>
      </c>
      <c r="J412" s="1" t="str">
        <f>IFERROR(L411*Analysis!$Z$30/12,"")</f>
        <v/>
      </c>
      <c r="K412" s="1" t="str">
        <f t="shared" si="40"/>
        <v/>
      </c>
      <c r="L412" s="1" t="str">
        <f t="shared" si="41"/>
        <v/>
      </c>
    </row>
    <row r="413" spans="1:12" x14ac:dyDescent="0.3">
      <c r="A413" t="str">
        <f t="shared" si="36"/>
        <v/>
      </c>
      <c r="B413" s="1" t="str">
        <f>IFERROR(MIN(B412,E412*(1+Analysis!$Z$30/12)),"")</f>
        <v/>
      </c>
      <c r="C413" s="1" t="str">
        <f>IFERROR(E412*Analysis!$Z$30/12,"")</f>
        <v/>
      </c>
      <c r="D413" s="1" t="str">
        <f t="shared" si="37"/>
        <v/>
      </c>
      <c r="E413" s="1" t="str">
        <f t="shared" si="38"/>
        <v/>
      </c>
      <c r="H413" t="str">
        <f t="shared" si="39"/>
        <v/>
      </c>
      <c r="I413" s="1" t="str">
        <f>IFERROR(MIN(I412,L412*(1+Analysis!$Z$30/12)),"")</f>
        <v/>
      </c>
      <c r="J413" s="1" t="str">
        <f>IFERROR(L412*Analysis!$Z$30/12,"")</f>
        <v/>
      </c>
      <c r="K413" s="1" t="str">
        <f t="shared" si="40"/>
        <v/>
      </c>
      <c r="L413" s="1" t="str">
        <f t="shared" si="41"/>
        <v/>
      </c>
    </row>
    <row r="414" spans="1:12" x14ac:dyDescent="0.3">
      <c r="A414" t="str">
        <f t="shared" si="36"/>
        <v/>
      </c>
      <c r="B414" s="1" t="str">
        <f>IFERROR(MIN(B413,E413*(1+Analysis!$Z$30/12)),"")</f>
        <v/>
      </c>
      <c r="C414" s="1" t="str">
        <f>IFERROR(E413*Analysis!$Z$30/12,"")</f>
        <v/>
      </c>
      <c r="D414" s="1" t="str">
        <f t="shared" si="37"/>
        <v/>
      </c>
      <c r="E414" s="1" t="str">
        <f t="shared" si="38"/>
        <v/>
      </c>
      <c r="H414" t="str">
        <f t="shared" si="39"/>
        <v/>
      </c>
      <c r="I414" s="1" t="str">
        <f>IFERROR(MIN(I413,L413*(1+Analysis!$Z$30/12)),"")</f>
        <v/>
      </c>
      <c r="J414" s="1" t="str">
        <f>IFERROR(L413*Analysis!$Z$30/12,"")</f>
        <v/>
      </c>
      <c r="K414" s="1" t="str">
        <f t="shared" si="40"/>
        <v/>
      </c>
      <c r="L414" s="1" t="str">
        <f t="shared" si="41"/>
        <v/>
      </c>
    </row>
    <row r="415" spans="1:12" x14ac:dyDescent="0.3">
      <c r="A415" t="str">
        <f t="shared" si="36"/>
        <v/>
      </c>
      <c r="B415" s="1" t="str">
        <f>IFERROR(MIN(B414,E414*(1+Analysis!$Z$30/12)),"")</f>
        <v/>
      </c>
      <c r="C415" s="1" t="str">
        <f>IFERROR(E414*Analysis!$Z$30/12,"")</f>
        <v/>
      </c>
      <c r="D415" s="1" t="str">
        <f t="shared" si="37"/>
        <v/>
      </c>
      <c r="E415" s="1" t="str">
        <f t="shared" si="38"/>
        <v/>
      </c>
      <c r="H415" t="str">
        <f t="shared" si="39"/>
        <v/>
      </c>
      <c r="I415" s="1" t="str">
        <f>IFERROR(MIN(I414,L414*(1+Analysis!$Z$30/12)),"")</f>
        <v/>
      </c>
      <c r="J415" s="1" t="str">
        <f>IFERROR(L414*Analysis!$Z$30/12,"")</f>
        <v/>
      </c>
      <c r="K415" s="1" t="str">
        <f t="shared" si="40"/>
        <v/>
      </c>
      <c r="L415" s="1" t="str">
        <f t="shared" si="41"/>
        <v/>
      </c>
    </row>
    <row r="416" spans="1:12" x14ac:dyDescent="0.3">
      <c r="A416" t="str">
        <f t="shared" si="36"/>
        <v/>
      </c>
      <c r="B416" s="1" t="str">
        <f>IFERROR(MIN(B415,E415*(1+Analysis!$Z$30/12)),"")</f>
        <v/>
      </c>
      <c r="C416" s="1" t="str">
        <f>IFERROR(E415*Analysis!$Z$30/12,"")</f>
        <v/>
      </c>
      <c r="D416" s="1" t="str">
        <f t="shared" si="37"/>
        <v/>
      </c>
      <c r="E416" s="1" t="str">
        <f t="shared" si="38"/>
        <v/>
      </c>
      <c r="H416" t="str">
        <f t="shared" si="39"/>
        <v/>
      </c>
      <c r="I416" s="1" t="str">
        <f>IFERROR(MIN(I415,L415*(1+Analysis!$Z$30/12)),"")</f>
        <v/>
      </c>
      <c r="J416" s="1" t="str">
        <f>IFERROR(L415*Analysis!$Z$30/12,"")</f>
        <v/>
      </c>
      <c r="K416" s="1" t="str">
        <f t="shared" si="40"/>
        <v/>
      </c>
      <c r="L416" s="1" t="str">
        <f t="shared" si="41"/>
        <v/>
      </c>
    </row>
    <row r="417" spans="1:12" x14ac:dyDescent="0.3">
      <c r="A417" t="str">
        <f t="shared" si="36"/>
        <v/>
      </c>
      <c r="B417" s="1" t="str">
        <f>IFERROR(MIN(B416,E416*(1+Analysis!$Z$30/12)),"")</f>
        <v/>
      </c>
      <c r="C417" s="1" t="str">
        <f>IFERROR(E416*Analysis!$Z$30/12,"")</f>
        <v/>
      </c>
      <c r="D417" s="1" t="str">
        <f t="shared" si="37"/>
        <v/>
      </c>
      <c r="E417" s="1" t="str">
        <f t="shared" si="38"/>
        <v/>
      </c>
      <c r="H417" t="str">
        <f t="shared" si="39"/>
        <v/>
      </c>
      <c r="I417" s="1" t="str">
        <f>IFERROR(MIN(I416,L416*(1+Analysis!$Z$30/12)),"")</f>
        <v/>
      </c>
      <c r="J417" s="1" t="str">
        <f>IFERROR(L416*Analysis!$Z$30/12,"")</f>
        <v/>
      </c>
      <c r="K417" s="1" t="str">
        <f t="shared" si="40"/>
        <v/>
      </c>
      <c r="L417" s="1" t="str">
        <f t="shared" si="41"/>
        <v/>
      </c>
    </row>
    <row r="418" spans="1:12" x14ac:dyDescent="0.3">
      <c r="A418" t="str">
        <f t="shared" si="36"/>
        <v/>
      </c>
      <c r="B418" s="1" t="str">
        <f>IFERROR(MIN(B417,E417*(1+Analysis!$Z$30/12)),"")</f>
        <v/>
      </c>
      <c r="C418" s="1" t="str">
        <f>IFERROR(E417*Analysis!$Z$30/12,"")</f>
        <v/>
      </c>
      <c r="D418" s="1" t="str">
        <f t="shared" si="37"/>
        <v/>
      </c>
      <c r="E418" s="1" t="str">
        <f t="shared" si="38"/>
        <v/>
      </c>
      <c r="H418" t="str">
        <f t="shared" si="39"/>
        <v/>
      </c>
      <c r="I418" s="1" t="str">
        <f>IFERROR(MIN(I417,L417*(1+Analysis!$Z$30/12)),"")</f>
        <v/>
      </c>
      <c r="J418" s="1" t="str">
        <f>IFERROR(L417*Analysis!$Z$30/12,"")</f>
        <v/>
      </c>
      <c r="K418" s="1" t="str">
        <f t="shared" si="40"/>
        <v/>
      </c>
      <c r="L418" s="1" t="str">
        <f t="shared" si="41"/>
        <v/>
      </c>
    </row>
    <row r="419" spans="1:12" x14ac:dyDescent="0.3">
      <c r="A419" t="str">
        <f t="shared" si="36"/>
        <v/>
      </c>
      <c r="B419" s="1" t="str">
        <f>IFERROR(MIN(B418,E418*(1+Analysis!$Z$30/12)),"")</f>
        <v/>
      </c>
      <c r="C419" s="1" t="str">
        <f>IFERROR(E418*Analysis!$Z$30/12,"")</f>
        <v/>
      </c>
      <c r="D419" s="1" t="str">
        <f t="shared" si="37"/>
        <v/>
      </c>
      <c r="E419" s="1" t="str">
        <f t="shared" si="38"/>
        <v/>
      </c>
      <c r="H419" t="str">
        <f t="shared" si="39"/>
        <v/>
      </c>
      <c r="I419" s="1" t="str">
        <f>IFERROR(MIN(I418,L418*(1+Analysis!$Z$30/12)),"")</f>
        <v/>
      </c>
      <c r="J419" s="1" t="str">
        <f>IFERROR(L418*Analysis!$Z$30/12,"")</f>
        <v/>
      </c>
      <c r="K419" s="1" t="str">
        <f t="shared" si="40"/>
        <v/>
      </c>
      <c r="L419" s="1" t="str">
        <f t="shared" si="41"/>
        <v/>
      </c>
    </row>
    <row r="420" spans="1:12" x14ac:dyDescent="0.3">
      <c r="A420" t="str">
        <f t="shared" si="36"/>
        <v/>
      </c>
      <c r="B420" s="1" t="str">
        <f>IFERROR(MIN(B419,E419*(1+Analysis!$Z$30/12)),"")</f>
        <v/>
      </c>
      <c r="C420" s="1" t="str">
        <f>IFERROR(E419*Analysis!$Z$30/12,"")</f>
        <v/>
      </c>
      <c r="D420" s="1" t="str">
        <f t="shared" si="37"/>
        <v/>
      </c>
      <c r="E420" s="1" t="str">
        <f t="shared" si="38"/>
        <v/>
      </c>
      <c r="H420" t="str">
        <f t="shared" si="39"/>
        <v/>
      </c>
      <c r="I420" s="1" t="str">
        <f>IFERROR(MIN(I419,L419*(1+Analysis!$Z$30/12)),"")</f>
        <v/>
      </c>
      <c r="J420" s="1" t="str">
        <f>IFERROR(L419*Analysis!$Z$30/12,"")</f>
        <v/>
      </c>
      <c r="K420" s="1" t="str">
        <f t="shared" si="40"/>
        <v/>
      </c>
      <c r="L420" s="1" t="str">
        <f t="shared" si="41"/>
        <v/>
      </c>
    </row>
    <row r="421" spans="1:12" x14ac:dyDescent="0.3">
      <c r="A421" t="str">
        <f t="shared" si="36"/>
        <v/>
      </c>
      <c r="B421" s="1" t="str">
        <f>IFERROR(MIN(B420,E420*(1+Analysis!$Z$30/12)),"")</f>
        <v/>
      </c>
      <c r="C421" s="1" t="str">
        <f>IFERROR(E420*Analysis!$Z$30/12,"")</f>
        <v/>
      </c>
      <c r="D421" s="1" t="str">
        <f t="shared" si="37"/>
        <v/>
      </c>
      <c r="E421" s="1" t="str">
        <f t="shared" si="38"/>
        <v/>
      </c>
      <c r="H421" t="str">
        <f t="shared" si="39"/>
        <v/>
      </c>
      <c r="I421" s="1" t="str">
        <f>IFERROR(MIN(I420,L420*(1+Analysis!$Z$30/12)),"")</f>
        <v/>
      </c>
      <c r="J421" s="1" t="str">
        <f>IFERROR(L420*Analysis!$Z$30/12,"")</f>
        <v/>
      </c>
      <c r="K421" s="1" t="str">
        <f t="shared" si="40"/>
        <v/>
      </c>
      <c r="L421" s="1" t="str">
        <f t="shared" si="41"/>
        <v/>
      </c>
    </row>
    <row r="422" spans="1:12" x14ac:dyDescent="0.3">
      <c r="A422" t="str">
        <f t="shared" si="36"/>
        <v/>
      </c>
      <c r="B422" s="1" t="str">
        <f>IFERROR(MIN(B421,E421*(1+Analysis!$Z$30/12)),"")</f>
        <v/>
      </c>
      <c r="C422" s="1" t="str">
        <f>IFERROR(E421*Analysis!$Z$30/12,"")</f>
        <v/>
      </c>
      <c r="D422" s="1" t="str">
        <f t="shared" si="37"/>
        <v/>
      </c>
      <c r="E422" s="1" t="str">
        <f t="shared" si="38"/>
        <v/>
      </c>
      <c r="H422" t="str">
        <f t="shared" si="39"/>
        <v/>
      </c>
      <c r="I422" s="1" t="str">
        <f>IFERROR(MIN(I421,L421*(1+Analysis!$Z$30/12)),"")</f>
        <v/>
      </c>
      <c r="J422" s="1" t="str">
        <f>IFERROR(L421*Analysis!$Z$30/12,"")</f>
        <v/>
      </c>
      <c r="K422" s="1" t="str">
        <f t="shared" si="40"/>
        <v/>
      </c>
      <c r="L422" s="1" t="str">
        <f t="shared" si="41"/>
        <v/>
      </c>
    </row>
    <row r="423" spans="1:12" x14ac:dyDescent="0.3">
      <c r="A423" t="str">
        <f t="shared" si="36"/>
        <v/>
      </c>
      <c r="B423" s="1" t="str">
        <f>IFERROR(MIN(B422,E422*(1+Analysis!$Z$30/12)),"")</f>
        <v/>
      </c>
      <c r="C423" s="1" t="str">
        <f>IFERROR(E422*Analysis!$Z$30/12,"")</f>
        <v/>
      </c>
      <c r="D423" s="1" t="str">
        <f t="shared" si="37"/>
        <v/>
      </c>
      <c r="E423" s="1" t="str">
        <f t="shared" si="38"/>
        <v/>
      </c>
      <c r="H423" t="str">
        <f t="shared" si="39"/>
        <v/>
      </c>
      <c r="I423" s="1" t="str">
        <f>IFERROR(MIN(I422,L422*(1+Analysis!$Z$30/12)),"")</f>
        <v/>
      </c>
      <c r="J423" s="1" t="str">
        <f>IFERROR(L422*Analysis!$Z$30/12,"")</f>
        <v/>
      </c>
      <c r="K423" s="1" t="str">
        <f t="shared" si="40"/>
        <v/>
      </c>
      <c r="L423" s="1" t="str">
        <f t="shared" si="41"/>
        <v/>
      </c>
    </row>
    <row r="424" spans="1:12" x14ac:dyDescent="0.3">
      <c r="A424" t="str">
        <f t="shared" si="36"/>
        <v/>
      </c>
      <c r="B424" s="1" t="str">
        <f>IFERROR(MIN(B423,E423*(1+Analysis!$Z$30/12)),"")</f>
        <v/>
      </c>
      <c r="C424" s="1" t="str">
        <f>IFERROR(E423*Analysis!$Z$30/12,"")</f>
        <v/>
      </c>
      <c r="D424" s="1" t="str">
        <f t="shared" si="37"/>
        <v/>
      </c>
      <c r="E424" s="1" t="str">
        <f t="shared" si="38"/>
        <v/>
      </c>
      <c r="H424" t="str">
        <f t="shared" si="39"/>
        <v/>
      </c>
      <c r="I424" s="1" t="str">
        <f>IFERROR(MIN(I423,L423*(1+Analysis!$Z$30/12)),"")</f>
        <v/>
      </c>
      <c r="J424" s="1" t="str">
        <f>IFERROR(L423*Analysis!$Z$30/12,"")</f>
        <v/>
      </c>
      <c r="K424" s="1" t="str">
        <f t="shared" si="40"/>
        <v/>
      </c>
      <c r="L424" s="1" t="str">
        <f t="shared" si="41"/>
        <v/>
      </c>
    </row>
    <row r="425" spans="1:12" x14ac:dyDescent="0.3">
      <c r="A425" t="str">
        <f t="shared" si="36"/>
        <v/>
      </c>
      <c r="B425" s="1" t="str">
        <f>IFERROR(MIN(B424,E424*(1+Analysis!$Z$30/12)),"")</f>
        <v/>
      </c>
      <c r="C425" s="1" t="str">
        <f>IFERROR(E424*Analysis!$Z$30/12,"")</f>
        <v/>
      </c>
      <c r="D425" s="1" t="str">
        <f t="shared" si="37"/>
        <v/>
      </c>
      <c r="E425" s="1" t="str">
        <f t="shared" si="38"/>
        <v/>
      </c>
      <c r="H425" t="str">
        <f t="shared" si="39"/>
        <v/>
      </c>
      <c r="I425" s="1" t="str">
        <f>IFERROR(MIN(I424,L424*(1+Analysis!$Z$30/12)),"")</f>
        <v/>
      </c>
      <c r="J425" s="1" t="str">
        <f>IFERROR(L424*Analysis!$Z$30/12,"")</f>
        <v/>
      </c>
      <c r="K425" s="1" t="str">
        <f t="shared" si="40"/>
        <v/>
      </c>
      <c r="L425" s="1" t="str">
        <f t="shared" si="41"/>
        <v/>
      </c>
    </row>
    <row r="426" spans="1:12" x14ac:dyDescent="0.3">
      <c r="A426" t="str">
        <f t="shared" si="36"/>
        <v/>
      </c>
      <c r="B426" s="1" t="str">
        <f>IFERROR(MIN(B425,E425*(1+Analysis!$Z$30/12)),"")</f>
        <v/>
      </c>
      <c r="C426" s="1" t="str">
        <f>IFERROR(E425*Analysis!$Z$30/12,"")</f>
        <v/>
      </c>
      <c r="D426" s="1" t="str">
        <f t="shared" si="37"/>
        <v/>
      </c>
      <c r="E426" s="1" t="str">
        <f t="shared" si="38"/>
        <v/>
      </c>
      <c r="H426" t="str">
        <f t="shared" si="39"/>
        <v/>
      </c>
      <c r="I426" s="1" t="str">
        <f>IFERROR(MIN(I425,L425*(1+Analysis!$Z$30/12)),"")</f>
        <v/>
      </c>
      <c r="J426" s="1" t="str">
        <f>IFERROR(L425*Analysis!$Z$30/12,"")</f>
        <v/>
      </c>
      <c r="K426" s="1" t="str">
        <f t="shared" si="40"/>
        <v/>
      </c>
      <c r="L426" s="1" t="str">
        <f t="shared" si="41"/>
        <v/>
      </c>
    </row>
    <row r="427" spans="1:12" x14ac:dyDescent="0.3">
      <c r="A427" t="str">
        <f t="shared" si="36"/>
        <v/>
      </c>
      <c r="B427" s="1" t="str">
        <f>IFERROR(MIN(B426,E426*(1+Analysis!$Z$30/12)),"")</f>
        <v/>
      </c>
      <c r="C427" s="1" t="str">
        <f>IFERROR(E426*Analysis!$Z$30/12,"")</f>
        <v/>
      </c>
      <c r="D427" s="1" t="str">
        <f t="shared" si="37"/>
        <v/>
      </c>
      <c r="E427" s="1" t="str">
        <f t="shared" si="38"/>
        <v/>
      </c>
      <c r="H427" t="str">
        <f t="shared" si="39"/>
        <v/>
      </c>
      <c r="I427" s="1" t="str">
        <f>IFERROR(MIN(I426,L426*(1+Analysis!$Z$30/12)),"")</f>
        <v/>
      </c>
      <c r="J427" s="1" t="str">
        <f>IFERROR(L426*Analysis!$Z$30/12,"")</f>
        <v/>
      </c>
      <c r="K427" s="1" t="str">
        <f t="shared" si="40"/>
        <v/>
      </c>
      <c r="L427" s="1" t="str">
        <f t="shared" si="41"/>
        <v/>
      </c>
    </row>
    <row r="428" spans="1:12" x14ac:dyDescent="0.3">
      <c r="A428" t="str">
        <f t="shared" si="36"/>
        <v/>
      </c>
      <c r="B428" s="1" t="str">
        <f>IFERROR(MIN(B427,E427*(1+Analysis!$Z$30/12)),"")</f>
        <v/>
      </c>
      <c r="C428" s="1" t="str">
        <f>IFERROR(E427*Analysis!$Z$30/12,"")</f>
        <v/>
      </c>
      <c r="D428" s="1" t="str">
        <f t="shared" si="37"/>
        <v/>
      </c>
      <c r="E428" s="1" t="str">
        <f t="shared" si="38"/>
        <v/>
      </c>
      <c r="H428" t="str">
        <f t="shared" si="39"/>
        <v/>
      </c>
      <c r="I428" s="1" t="str">
        <f>IFERROR(MIN(I427,L427*(1+Analysis!$Z$30/12)),"")</f>
        <v/>
      </c>
      <c r="J428" s="1" t="str">
        <f>IFERROR(L427*Analysis!$Z$30/12,"")</f>
        <v/>
      </c>
      <c r="K428" s="1" t="str">
        <f t="shared" si="40"/>
        <v/>
      </c>
      <c r="L428" s="1" t="str">
        <f t="shared" si="41"/>
        <v/>
      </c>
    </row>
    <row r="429" spans="1:12" x14ac:dyDescent="0.3">
      <c r="A429" t="str">
        <f t="shared" si="36"/>
        <v/>
      </c>
      <c r="B429" s="1" t="str">
        <f>IFERROR(MIN(B428,E428*(1+Analysis!$Z$30/12)),"")</f>
        <v/>
      </c>
      <c r="C429" s="1" t="str">
        <f>IFERROR(E428*Analysis!$Z$30/12,"")</f>
        <v/>
      </c>
      <c r="D429" s="1" t="str">
        <f t="shared" si="37"/>
        <v/>
      </c>
      <c r="E429" s="1" t="str">
        <f t="shared" si="38"/>
        <v/>
      </c>
      <c r="H429" t="str">
        <f t="shared" si="39"/>
        <v/>
      </c>
      <c r="I429" s="1" t="str">
        <f>IFERROR(MIN(I428,L428*(1+Analysis!$Z$30/12)),"")</f>
        <v/>
      </c>
      <c r="J429" s="1" t="str">
        <f>IFERROR(L428*Analysis!$Z$30/12,"")</f>
        <v/>
      </c>
      <c r="K429" s="1" t="str">
        <f t="shared" si="40"/>
        <v/>
      </c>
      <c r="L429" s="1" t="str">
        <f t="shared" si="41"/>
        <v/>
      </c>
    </row>
    <row r="430" spans="1:12" x14ac:dyDescent="0.3">
      <c r="A430" t="str">
        <f t="shared" si="36"/>
        <v/>
      </c>
      <c r="B430" s="1" t="str">
        <f>IFERROR(MIN(B429,E429*(1+Analysis!$Z$30/12)),"")</f>
        <v/>
      </c>
      <c r="C430" s="1" t="str">
        <f>IFERROR(E429*Analysis!$Z$30/12,"")</f>
        <v/>
      </c>
      <c r="D430" s="1" t="str">
        <f t="shared" si="37"/>
        <v/>
      </c>
      <c r="E430" s="1" t="str">
        <f t="shared" si="38"/>
        <v/>
      </c>
      <c r="H430" t="str">
        <f t="shared" si="39"/>
        <v/>
      </c>
      <c r="I430" s="1" t="str">
        <f>IFERROR(MIN(I429,L429*(1+Analysis!$Z$30/12)),"")</f>
        <v/>
      </c>
      <c r="J430" s="1" t="str">
        <f>IFERROR(L429*Analysis!$Z$30/12,"")</f>
        <v/>
      </c>
      <c r="K430" s="1" t="str">
        <f t="shared" si="40"/>
        <v/>
      </c>
      <c r="L430" s="1" t="str">
        <f t="shared" si="41"/>
        <v/>
      </c>
    </row>
    <row r="431" spans="1:12" x14ac:dyDescent="0.3">
      <c r="A431" t="str">
        <f t="shared" si="36"/>
        <v/>
      </c>
      <c r="B431" s="1" t="str">
        <f>IFERROR(MIN(B430,E430*(1+Analysis!$Z$30/12)),"")</f>
        <v/>
      </c>
      <c r="C431" s="1" t="str">
        <f>IFERROR(E430*Analysis!$Z$30/12,"")</f>
        <v/>
      </c>
      <c r="D431" s="1" t="str">
        <f t="shared" si="37"/>
        <v/>
      </c>
      <c r="E431" s="1" t="str">
        <f t="shared" si="38"/>
        <v/>
      </c>
      <c r="H431" t="str">
        <f t="shared" si="39"/>
        <v/>
      </c>
      <c r="I431" s="1" t="str">
        <f>IFERROR(MIN(I430,L430*(1+Analysis!$Z$30/12)),"")</f>
        <v/>
      </c>
      <c r="J431" s="1" t="str">
        <f>IFERROR(L430*Analysis!$Z$30/12,"")</f>
        <v/>
      </c>
      <c r="K431" s="1" t="str">
        <f t="shared" si="40"/>
        <v/>
      </c>
      <c r="L431" s="1" t="str">
        <f t="shared" si="41"/>
        <v/>
      </c>
    </row>
    <row r="432" spans="1:12" x14ac:dyDescent="0.3">
      <c r="A432" t="str">
        <f t="shared" si="36"/>
        <v/>
      </c>
      <c r="B432" s="1" t="str">
        <f>IFERROR(MIN(B431,E431*(1+Analysis!$Z$30/12)),"")</f>
        <v/>
      </c>
      <c r="C432" s="1" t="str">
        <f>IFERROR(E431*Analysis!$Z$30/12,"")</f>
        <v/>
      </c>
      <c r="D432" s="1" t="str">
        <f t="shared" si="37"/>
        <v/>
      </c>
      <c r="E432" s="1" t="str">
        <f t="shared" si="38"/>
        <v/>
      </c>
      <c r="H432" t="str">
        <f t="shared" si="39"/>
        <v/>
      </c>
      <c r="I432" s="1" t="str">
        <f>IFERROR(MIN(I431,L431*(1+Analysis!$Z$30/12)),"")</f>
        <v/>
      </c>
      <c r="J432" s="1" t="str">
        <f>IFERROR(L431*Analysis!$Z$30/12,"")</f>
        <v/>
      </c>
      <c r="K432" s="1" t="str">
        <f t="shared" si="40"/>
        <v/>
      </c>
      <c r="L432" s="1" t="str">
        <f t="shared" si="41"/>
        <v/>
      </c>
    </row>
    <row r="433" spans="1:12" x14ac:dyDescent="0.3">
      <c r="A433" t="str">
        <f t="shared" si="36"/>
        <v/>
      </c>
      <c r="B433" s="1" t="str">
        <f>IFERROR(MIN(B432,E432*(1+Analysis!$Z$30/12)),"")</f>
        <v/>
      </c>
      <c r="C433" s="1" t="str">
        <f>IFERROR(E432*Analysis!$Z$30/12,"")</f>
        <v/>
      </c>
      <c r="D433" s="1" t="str">
        <f t="shared" si="37"/>
        <v/>
      </c>
      <c r="E433" s="1" t="str">
        <f t="shared" si="38"/>
        <v/>
      </c>
      <c r="H433" t="str">
        <f t="shared" si="39"/>
        <v/>
      </c>
      <c r="I433" s="1" t="str">
        <f>IFERROR(MIN(I432,L432*(1+Analysis!$Z$30/12)),"")</f>
        <v/>
      </c>
      <c r="J433" s="1" t="str">
        <f>IFERROR(L432*Analysis!$Z$30/12,"")</f>
        <v/>
      </c>
      <c r="K433" s="1" t="str">
        <f t="shared" si="40"/>
        <v/>
      </c>
      <c r="L433" s="1" t="str">
        <f t="shared" si="41"/>
        <v/>
      </c>
    </row>
    <row r="434" spans="1:12" x14ac:dyDescent="0.3">
      <c r="A434" t="str">
        <f t="shared" si="36"/>
        <v/>
      </c>
      <c r="B434" s="1" t="str">
        <f>IFERROR(MIN(B433,E433*(1+Analysis!$Z$30/12)),"")</f>
        <v/>
      </c>
      <c r="C434" s="1" t="str">
        <f>IFERROR(E433*Analysis!$Z$30/12,"")</f>
        <v/>
      </c>
      <c r="D434" s="1" t="str">
        <f t="shared" si="37"/>
        <v/>
      </c>
      <c r="E434" s="1" t="str">
        <f t="shared" si="38"/>
        <v/>
      </c>
      <c r="H434" t="str">
        <f t="shared" si="39"/>
        <v/>
      </c>
      <c r="I434" s="1" t="str">
        <f>IFERROR(MIN(I433,L433*(1+Analysis!$Z$30/12)),"")</f>
        <v/>
      </c>
      <c r="J434" s="1" t="str">
        <f>IFERROR(L433*Analysis!$Z$30/12,"")</f>
        <v/>
      </c>
      <c r="K434" s="1" t="str">
        <f t="shared" si="40"/>
        <v/>
      </c>
      <c r="L434" s="1" t="str">
        <f t="shared" si="41"/>
        <v/>
      </c>
    </row>
    <row r="435" spans="1:12" x14ac:dyDescent="0.3">
      <c r="A435" t="str">
        <f t="shared" si="36"/>
        <v/>
      </c>
      <c r="B435" s="1" t="str">
        <f>IFERROR(MIN(B434,E434*(1+Analysis!$Z$30/12)),"")</f>
        <v/>
      </c>
      <c r="C435" s="1" t="str">
        <f>IFERROR(E434*Analysis!$Z$30/12,"")</f>
        <v/>
      </c>
      <c r="D435" s="1" t="str">
        <f t="shared" si="37"/>
        <v/>
      </c>
      <c r="E435" s="1" t="str">
        <f t="shared" si="38"/>
        <v/>
      </c>
      <c r="H435" t="str">
        <f t="shared" si="39"/>
        <v/>
      </c>
      <c r="I435" s="1" t="str">
        <f>IFERROR(MIN(I434,L434*(1+Analysis!$Z$30/12)),"")</f>
        <v/>
      </c>
      <c r="J435" s="1" t="str">
        <f>IFERROR(L434*Analysis!$Z$30/12,"")</f>
        <v/>
      </c>
      <c r="K435" s="1" t="str">
        <f t="shared" si="40"/>
        <v/>
      </c>
      <c r="L435" s="1" t="str">
        <f t="shared" si="41"/>
        <v/>
      </c>
    </row>
    <row r="436" spans="1:12" x14ac:dyDescent="0.3">
      <c r="A436" t="str">
        <f t="shared" si="36"/>
        <v/>
      </c>
      <c r="B436" s="1" t="str">
        <f>IFERROR(MIN(B435,E435*(1+Analysis!$Z$30/12)),"")</f>
        <v/>
      </c>
      <c r="C436" s="1" t="str">
        <f>IFERROR(E435*Analysis!$Z$30/12,"")</f>
        <v/>
      </c>
      <c r="D436" s="1" t="str">
        <f t="shared" si="37"/>
        <v/>
      </c>
      <c r="E436" s="1" t="str">
        <f t="shared" si="38"/>
        <v/>
      </c>
      <c r="H436" t="str">
        <f t="shared" si="39"/>
        <v/>
      </c>
      <c r="I436" s="1" t="str">
        <f>IFERROR(MIN(I435,L435*(1+Analysis!$Z$30/12)),"")</f>
        <v/>
      </c>
      <c r="J436" s="1" t="str">
        <f>IFERROR(L435*Analysis!$Z$30/12,"")</f>
        <v/>
      </c>
      <c r="K436" s="1" t="str">
        <f t="shared" si="40"/>
        <v/>
      </c>
      <c r="L436" s="1" t="str">
        <f t="shared" si="41"/>
        <v/>
      </c>
    </row>
    <row r="437" spans="1:12" x14ac:dyDescent="0.3">
      <c r="A437" t="str">
        <f t="shared" si="36"/>
        <v/>
      </c>
      <c r="B437" s="1" t="str">
        <f>IFERROR(MIN(B436,E436*(1+Analysis!$Z$30/12)),"")</f>
        <v/>
      </c>
      <c r="C437" s="1" t="str">
        <f>IFERROR(E436*Analysis!$Z$30/12,"")</f>
        <v/>
      </c>
      <c r="D437" s="1" t="str">
        <f t="shared" si="37"/>
        <v/>
      </c>
      <c r="E437" s="1" t="str">
        <f t="shared" si="38"/>
        <v/>
      </c>
      <c r="H437" t="str">
        <f t="shared" si="39"/>
        <v/>
      </c>
      <c r="I437" s="1" t="str">
        <f>IFERROR(MIN(I436,L436*(1+Analysis!$Z$30/12)),"")</f>
        <v/>
      </c>
      <c r="J437" s="1" t="str">
        <f>IFERROR(L436*Analysis!$Z$30/12,"")</f>
        <v/>
      </c>
      <c r="K437" s="1" t="str">
        <f t="shared" si="40"/>
        <v/>
      </c>
      <c r="L437" s="1" t="str">
        <f t="shared" si="41"/>
        <v/>
      </c>
    </row>
    <row r="438" spans="1:12" x14ac:dyDescent="0.3">
      <c r="A438" t="str">
        <f t="shared" si="36"/>
        <v/>
      </c>
      <c r="B438" s="1" t="str">
        <f>IFERROR(MIN(B437,E437*(1+Analysis!$Z$30/12)),"")</f>
        <v/>
      </c>
      <c r="C438" s="1" t="str">
        <f>IFERROR(E437*Analysis!$Z$30/12,"")</f>
        <v/>
      </c>
      <c r="D438" s="1" t="str">
        <f t="shared" si="37"/>
        <v/>
      </c>
      <c r="E438" s="1" t="str">
        <f t="shared" si="38"/>
        <v/>
      </c>
      <c r="H438" t="str">
        <f t="shared" si="39"/>
        <v/>
      </c>
      <c r="I438" s="1" t="str">
        <f>IFERROR(MIN(I437,L437*(1+Analysis!$Z$30/12)),"")</f>
        <v/>
      </c>
      <c r="J438" s="1" t="str">
        <f>IFERROR(L437*Analysis!$Z$30/12,"")</f>
        <v/>
      </c>
      <c r="K438" s="1" t="str">
        <f t="shared" si="40"/>
        <v/>
      </c>
      <c r="L438" s="1" t="str">
        <f t="shared" si="41"/>
        <v/>
      </c>
    </row>
    <row r="439" spans="1:12" x14ac:dyDescent="0.3">
      <c r="A439" t="str">
        <f t="shared" si="36"/>
        <v/>
      </c>
      <c r="B439" s="1" t="str">
        <f>IFERROR(MIN(B438,E438*(1+Analysis!$Z$30/12)),"")</f>
        <v/>
      </c>
      <c r="C439" s="1" t="str">
        <f>IFERROR(E438*Analysis!$Z$30/12,"")</f>
        <v/>
      </c>
      <c r="D439" s="1" t="str">
        <f t="shared" si="37"/>
        <v/>
      </c>
      <c r="E439" s="1" t="str">
        <f t="shared" si="38"/>
        <v/>
      </c>
      <c r="H439" t="str">
        <f t="shared" si="39"/>
        <v/>
      </c>
      <c r="I439" s="1" t="str">
        <f>IFERROR(MIN(I438,L438*(1+Analysis!$Z$30/12)),"")</f>
        <v/>
      </c>
      <c r="J439" s="1" t="str">
        <f>IFERROR(L438*Analysis!$Z$30/12,"")</f>
        <v/>
      </c>
      <c r="K439" s="1" t="str">
        <f t="shared" si="40"/>
        <v/>
      </c>
      <c r="L439" s="1" t="str">
        <f t="shared" si="41"/>
        <v/>
      </c>
    </row>
    <row r="440" spans="1:12" x14ac:dyDescent="0.3">
      <c r="A440" t="str">
        <f t="shared" si="36"/>
        <v/>
      </c>
      <c r="B440" s="1" t="str">
        <f>IFERROR(MIN(B439,E439*(1+Analysis!$Z$30/12)),"")</f>
        <v/>
      </c>
      <c r="C440" s="1" t="str">
        <f>IFERROR(E439*Analysis!$Z$30/12,"")</f>
        <v/>
      </c>
      <c r="D440" s="1" t="str">
        <f t="shared" si="37"/>
        <v/>
      </c>
      <c r="E440" s="1" t="str">
        <f t="shared" si="38"/>
        <v/>
      </c>
      <c r="H440" t="str">
        <f t="shared" si="39"/>
        <v/>
      </c>
      <c r="I440" s="1" t="str">
        <f>IFERROR(MIN(I439,L439*(1+Analysis!$Z$30/12)),"")</f>
        <v/>
      </c>
      <c r="J440" s="1" t="str">
        <f>IFERROR(L439*Analysis!$Z$30/12,"")</f>
        <v/>
      </c>
      <c r="K440" s="1" t="str">
        <f t="shared" si="40"/>
        <v/>
      </c>
      <c r="L440" s="1" t="str">
        <f t="shared" si="41"/>
        <v/>
      </c>
    </row>
    <row r="441" spans="1:12" x14ac:dyDescent="0.3">
      <c r="A441" t="str">
        <f t="shared" si="36"/>
        <v/>
      </c>
      <c r="B441" s="1" t="str">
        <f>IFERROR(MIN(B440,E440*(1+Analysis!$Z$30/12)),"")</f>
        <v/>
      </c>
      <c r="C441" s="1" t="str">
        <f>IFERROR(E440*Analysis!$Z$30/12,"")</f>
        <v/>
      </c>
      <c r="D441" s="1" t="str">
        <f t="shared" si="37"/>
        <v/>
      </c>
      <c r="E441" s="1" t="str">
        <f t="shared" si="38"/>
        <v/>
      </c>
      <c r="H441" t="str">
        <f t="shared" si="39"/>
        <v/>
      </c>
      <c r="I441" s="1" t="str">
        <f>IFERROR(MIN(I440,L440*(1+Analysis!$Z$30/12)),"")</f>
        <v/>
      </c>
      <c r="J441" s="1" t="str">
        <f>IFERROR(L440*Analysis!$Z$30/12,"")</f>
        <v/>
      </c>
      <c r="K441" s="1" t="str">
        <f t="shared" si="40"/>
        <v/>
      </c>
      <c r="L441" s="1" t="str">
        <f t="shared" si="41"/>
        <v/>
      </c>
    </row>
    <row r="442" spans="1:12" x14ac:dyDescent="0.3">
      <c r="A442" t="str">
        <f t="shared" si="36"/>
        <v/>
      </c>
      <c r="B442" s="1" t="str">
        <f>IFERROR(MIN(B441,E441*(1+Analysis!$Z$30/12)),"")</f>
        <v/>
      </c>
      <c r="C442" s="1" t="str">
        <f>IFERROR(E441*Analysis!$Z$30/12,"")</f>
        <v/>
      </c>
      <c r="D442" s="1" t="str">
        <f t="shared" si="37"/>
        <v/>
      </c>
      <c r="E442" s="1" t="str">
        <f t="shared" si="38"/>
        <v/>
      </c>
      <c r="H442" t="str">
        <f t="shared" si="39"/>
        <v/>
      </c>
      <c r="I442" s="1" t="str">
        <f>IFERROR(MIN(I441,L441*(1+Analysis!$Z$30/12)),"")</f>
        <v/>
      </c>
      <c r="J442" s="1" t="str">
        <f>IFERROR(L441*Analysis!$Z$30/12,"")</f>
        <v/>
      </c>
      <c r="K442" s="1" t="str">
        <f t="shared" si="40"/>
        <v/>
      </c>
      <c r="L442" s="1" t="str">
        <f t="shared" si="41"/>
        <v/>
      </c>
    </row>
    <row r="443" spans="1:12" x14ac:dyDescent="0.3">
      <c r="A443" t="str">
        <f t="shared" si="36"/>
        <v/>
      </c>
      <c r="B443" s="1" t="str">
        <f>IFERROR(MIN(B442,E442*(1+Analysis!$Z$30/12)),"")</f>
        <v/>
      </c>
      <c r="C443" s="1" t="str">
        <f>IFERROR(E442*Analysis!$Z$30/12,"")</f>
        <v/>
      </c>
      <c r="D443" s="1" t="str">
        <f t="shared" si="37"/>
        <v/>
      </c>
      <c r="E443" s="1" t="str">
        <f t="shared" si="38"/>
        <v/>
      </c>
      <c r="H443" t="str">
        <f t="shared" si="39"/>
        <v/>
      </c>
      <c r="I443" s="1" t="str">
        <f>IFERROR(MIN(I442,L442*(1+Analysis!$Z$30/12)),"")</f>
        <v/>
      </c>
      <c r="J443" s="1" t="str">
        <f>IFERROR(L442*Analysis!$Z$30/12,"")</f>
        <v/>
      </c>
      <c r="K443" s="1" t="str">
        <f t="shared" si="40"/>
        <v/>
      </c>
      <c r="L443" s="1" t="str">
        <f t="shared" si="41"/>
        <v/>
      </c>
    </row>
    <row r="444" spans="1:12" x14ac:dyDescent="0.3">
      <c r="A444" t="str">
        <f t="shared" si="36"/>
        <v/>
      </c>
      <c r="B444" s="1" t="str">
        <f>IFERROR(MIN(B443,E443*(1+Analysis!$Z$30/12)),"")</f>
        <v/>
      </c>
      <c r="C444" s="1" t="str">
        <f>IFERROR(E443*Analysis!$Z$30/12,"")</f>
        <v/>
      </c>
      <c r="D444" s="1" t="str">
        <f t="shared" si="37"/>
        <v/>
      </c>
      <c r="E444" s="1" t="str">
        <f t="shared" si="38"/>
        <v/>
      </c>
      <c r="H444" t="str">
        <f t="shared" si="39"/>
        <v/>
      </c>
      <c r="I444" s="1" t="str">
        <f>IFERROR(MIN(I443,L443*(1+Analysis!$Z$30/12)),"")</f>
        <v/>
      </c>
      <c r="J444" s="1" t="str">
        <f>IFERROR(L443*Analysis!$Z$30/12,"")</f>
        <v/>
      </c>
      <c r="K444" s="1" t="str">
        <f t="shared" si="40"/>
        <v/>
      </c>
      <c r="L444" s="1" t="str">
        <f t="shared" si="41"/>
        <v/>
      </c>
    </row>
    <row r="445" spans="1:12" x14ac:dyDescent="0.3">
      <c r="A445" t="str">
        <f t="shared" si="36"/>
        <v/>
      </c>
      <c r="B445" s="1" t="str">
        <f>IFERROR(MIN(B444,E444*(1+Analysis!$Z$30/12)),"")</f>
        <v/>
      </c>
      <c r="C445" s="1" t="str">
        <f>IFERROR(E444*Analysis!$Z$30/12,"")</f>
        <v/>
      </c>
      <c r="D445" s="1" t="str">
        <f t="shared" si="37"/>
        <v/>
      </c>
      <c r="E445" s="1" t="str">
        <f t="shared" si="38"/>
        <v/>
      </c>
      <c r="H445" t="str">
        <f t="shared" si="39"/>
        <v/>
      </c>
      <c r="I445" s="1" t="str">
        <f>IFERROR(MIN(I444,L444*(1+Analysis!$Z$30/12)),"")</f>
        <v/>
      </c>
      <c r="J445" s="1" t="str">
        <f>IFERROR(L444*Analysis!$Z$30/12,"")</f>
        <v/>
      </c>
      <c r="K445" s="1" t="str">
        <f t="shared" si="40"/>
        <v/>
      </c>
      <c r="L445" s="1" t="str">
        <f t="shared" si="41"/>
        <v/>
      </c>
    </row>
    <row r="446" spans="1:12" x14ac:dyDescent="0.3">
      <c r="A446" t="str">
        <f t="shared" si="36"/>
        <v/>
      </c>
      <c r="B446" s="1" t="str">
        <f>IFERROR(MIN(B445,E445*(1+Analysis!$Z$30/12)),"")</f>
        <v/>
      </c>
      <c r="C446" s="1" t="str">
        <f>IFERROR(E445*Analysis!$Z$30/12,"")</f>
        <v/>
      </c>
      <c r="D446" s="1" t="str">
        <f t="shared" si="37"/>
        <v/>
      </c>
      <c r="E446" s="1" t="str">
        <f t="shared" si="38"/>
        <v/>
      </c>
      <c r="H446" t="str">
        <f t="shared" si="39"/>
        <v/>
      </c>
      <c r="I446" s="1" t="str">
        <f>IFERROR(MIN(I445,L445*(1+Analysis!$Z$30/12)),"")</f>
        <v/>
      </c>
      <c r="J446" s="1" t="str">
        <f>IFERROR(L445*Analysis!$Z$30/12,"")</f>
        <v/>
      </c>
      <c r="K446" s="1" t="str">
        <f t="shared" si="40"/>
        <v/>
      </c>
      <c r="L446" s="1" t="str">
        <f t="shared" si="41"/>
        <v/>
      </c>
    </row>
    <row r="447" spans="1:12" x14ac:dyDescent="0.3">
      <c r="A447" t="str">
        <f t="shared" si="36"/>
        <v/>
      </c>
      <c r="B447" s="1" t="str">
        <f>IFERROR(MIN(B446,E446*(1+Analysis!$Z$30/12)),"")</f>
        <v/>
      </c>
      <c r="C447" s="1" t="str">
        <f>IFERROR(E446*Analysis!$Z$30/12,"")</f>
        <v/>
      </c>
      <c r="D447" s="1" t="str">
        <f t="shared" si="37"/>
        <v/>
      </c>
      <c r="E447" s="1" t="str">
        <f t="shared" si="38"/>
        <v/>
      </c>
      <c r="H447" t="str">
        <f t="shared" si="39"/>
        <v/>
      </c>
      <c r="I447" s="1" t="str">
        <f>IFERROR(MIN(I446,L446*(1+Analysis!$Z$30/12)),"")</f>
        <v/>
      </c>
      <c r="J447" s="1" t="str">
        <f>IFERROR(L446*Analysis!$Z$30/12,"")</f>
        <v/>
      </c>
      <c r="K447" s="1" t="str">
        <f t="shared" si="40"/>
        <v/>
      </c>
      <c r="L447" s="1" t="str">
        <f t="shared" si="41"/>
        <v/>
      </c>
    </row>
    <row r="448" spans="1:12" x14ac:dyDescent="0.3">
      <c r="A448" t="str">
        <f t="shared" si="36"/>
        <v/>
      </c>
      <c r="B448" s="1" t="str">
        <f>IFERROR(MIN(B447,E447*(1+Analysis!$Z$30/12)),"")</f>
        <v/>
      </c>
      <c r="C448" s="1" t="str">
        <f>IFERROR(E447*Analysis!$Z$30/12,"")</f>
        <v/>
      </c>
      <c r="D448" s="1" t="str">
        <f t="shared" si="37"/>
        <v/>
      </c>
      <c r="E448" s="1" t="str">
        <f t="shared" si="38"/>
        <v/>
      </c>
      <c r="H448" t="str">
        <f t="shared" si="39"/>
        <v/>
      </c>
      <c r="I448" s="1" t="str">
        <f>IFERROR(MIN(I447,L447*(1+Analysis!$Z$30/12)),"")</f>
        <v/>
      </c>
      <c r="J448" s="1" t="str">
        <f>IFERROR(L447*Analysis!$Z$30/12,"")</f>
        <v/>
      </c>
      <c r="K448" s="1" t="str">
        <f t="shared" si="40"/>
        <v/>
      </c>
      <c r="L448" s="1" t="str">
        <f t="shared" si="41"/>
        <v/>
      </c>
    </row>
    <row r="449" spans="1:12" x14ac:dyDescent="0.3">
      <c r="A449" t="str">
        <f t="shared" si="36"/>
        <v/>
      </c>
      <c r="B449" s="1" t="str">
        <f>IFERROR(MIN(B448,E448*(1+Analysis!$Z$30/12)),"")</f>
        <v/>
      </c>
      <c r="C449" s="1" t="str">
        <f>IFERROR(E448*Analysis!$Z$30/12,"")</f>
        <v/>
      </c>
      <c r="D449" s="1" t="str">
        <f t="shared" si="37"/>
        <v/>
      </c>
      <c r="E449" s="1" t="str">
        <f t="shared" si="38"/>
        <v/>
      </c>
      <c r="H449" t="str">
        <f t="shared" si="39"/>
        <v/>
      </c>
      <c r="I449" s="1" t="str">
        <f>IFERROR(MIN(I448,L448*(1+Analysis!$Z$30/12)),"")</f>
        <v/>
      </c>
      <c r="J449" s="1" t="str">
        <f>IFERROR(L448*Analysis!$Z$30/12,"")</f>
        <v/>
      </c>
      <c r="K449" s="1" t="str">
        <f t="shared" si="40"/>
        <v/>
      </c>
      <c r="L449" s="1" t="str">
        <f t="shared" si="41"/>
        <v/>
      </c>
    </row>
    <row r="450" spans="1:12" x14ac:dyDescent="0.3">
      <c r="A450" t="str">
        <f t="shared" si="36"/>
        <v/>
      </c>
      <c r="B450" s="1" t="str">
        <f>IFERROR(MIN(B449,E449*(1+Analysis!$Z$30/12)),"")</f>
        <v/>
      </c>
      <c r="C450" s="1" t="str">
        <f>IFERROR(E449*Analysis!$Z$30/12,"")</f>
        <v/>
      </c>
      <c r="D450" s="1" t="str">
        <f t="shared" si="37"/>
        <v/>
      </c>
      <c r="E450" s="1" t="str">
        <f t="shared" si="38"/>
        <v/>
      </c>
      <c r="H450" t="str">
        <f t="shared" si="39"/>
        <v/>
      </c>
      <c r="I450" s="1" t="str">
        <f>IFERROR(MIN(I449,L449*(1+Analysis!$Z$30/12)),"")</f>
        <v/>
      </c>
      <c r="J450" s="1" t="str">
        <f>IFERROR(L449*Analysis!$Z$30/12,"")</f>
        <v/>
      </c>
      <c r="K450" s="1" t="str">
        <f t="shared" si="40"/>
        <v/>
      </c>
      <c r="L450" s="1" t="str">
        <f t="shared" si="41"/>
        <v/>
      </c>
    </row>
    <row r="451" spans="1:12" x14ac:dyDescent="0.3">
      <c r="A451" t="str">
        <f t="shared" si="36"/>
        <v/>
      </c>
      <c r="B451" s="1" t="str">
        <f>IFERROR(MIN(B450,E450*(1+Analysis!$Z$30/12)),"")</f>
        <v/>
      </c>
      <c r="C451" s="1" t="str">
        <f>IFERROR(E450*Analysis!$Z$30/12,"")</f>
        <v/>
      </c>
      <c r="D451" s="1" t="str">
        <f t="shared" si="37"/>
        <v/>
      </c>
      <c r="E451" s="1" t="str">
        <f t="shared" si="38"/>
        <v/>
      </c>
      <c r="H451" t="str">
        <f t="shared" si="39"/>
        <v/>
      </c>
      <c r="I451" s="1" t="str">
        <f>IFERROR(MIN(I450,L450*(1+Analysis!$Z$30/12)),"")</f>
        <v/>
      </c>
      <c r="J451" s="1" t="str">
        <f>IFERROR(L450*Analysis!$Z$30/12,"")</f>
        <v/>
      </c>
      <c r="K451" s="1" t="str">
        <f t="shared" si="40"/>
        <v/>
      </c>
      <c r="L451" s="1" t="str">
        <f t="shared" si="41"/>
        <v/>
      </c>
    </row>
    <row r="452" spans="1:12" x14ac:dyDescent="0.3">
      <c r="A452" t="str">
        <f t="shared" si="36"/>
        <v/>
      </c>
      <c r="B452" s="1" t="str">
        <f>IFERROR(MIN(B451,E451*(1+Analysis!$Z$30/12)),"")</f>
        <v/>
      </c>
      <c r="C452" s="1" t="str">
        <f>IFERROR(E451*Analysis!$Z$30/12,"")</f>
        <v/>
      </c>
      <c r="D452" s="1" t="str">
        <f t="shared" si="37"/>
        <v/>
      </c>
      <c r="E452" s="1" t="str">
        <f t="shared" si="38"/>
        <v/>
      </c>
      <c r="H452" t="str">
        <f t="shared" si="39"/>
        <v/>
      </c>
      <c r="I452" s="1" t="str">
        <f>IFERROR(MIN(I451,L451*(1+Analysis!$Z$30/12)),"")</f>
        <v/>
      </c>
      <c r="J452" s="1" t="str">
        <f>IFERROR(L451*Analysis!$Z$30/12,"")</f>
        <v/>
      </c>
      <c r="K452" s="1" t="str">
        <f t="shared" si="40"/>
        <v/>
      </c>
      <c r="L452" s="1" t="str">
        <f t="shared" si="41"/>
        <v/>
      </c>
    </row>
    <row r="453" spans="1:12" x14ac:dyDescent="0.3">
      <c r="A453" t="str">
        <f t="shared" si="36"/>
        <v/>
      </c>
      <c r="B453" s="1" t="str">
        <f>IFERROR(MIN(B452,E452*(1+Analysis!$Z$30/12)),"")</f>
        <v/>
      </c>
      <c r="C453" s="1" t="str">
        <f>IFERROR(E452*Analysis!$Z$30/12,"")</f>
        <v/>
      </c>
      <c r="D453" s="1" t="str">
        <f t="shared" si="37"/>
        <v/>
      </c>
      <c r="E453" s="1" t="str">
        <f t="shared" si="38"/>
        <v/>
      </c>
      <c r="H453" t="str">
        <f t="shared" si="39"/>
        <v/>
      </c>
      <c r="I453" s="1" t="str">
        <f>IFERROR(MIN(I452,L452*(1+Analysis!$Z$30/12)),"")</f>
        <v/>
      </c>
      <c r="J453" s="1" t="str">
        <f>IFERROR(L452*Analysis!$Z$30/12,"")</f>
        <v/>
      </c>
      <c r="K453" s="1" t="str">
        <f t="shared" si="40"/>
        <v/>
      </c>
      <c r="L453" s="1" t="str">
        <f t="shared" si="41"/>
        <v/>
      </c>
    </row>
    <row r="454" spans="1:12" x14ac:dyDescent="0.3">
      <c r="A454" t="str">
        <f t="shared" si="36"/>
        <v/>
      </c>
      <c r="B454" s="1" t="str">
        <f>IFERROR(MIN(B453,E453*(1+Analysis!$Z$30/12)),"")</f>
        <v/>
      </c>
      <c r="C454" s="1" t="str">
        <f>IFERROR(E453*Analysis!$Z$30/12,"")</f>
        <v/>
      </c>
      <c r="D454" s="1" t="str">
        <f t="shared" si="37"/>
        <v/>
      </c>
      <c r="E454" s="1" t="str">
        <f t="shared" si="38"/>
        <v/>
      </c>
      <c r="H454" t="str">
        <f t="shared" si="39"/>
        <v/>
      </c>
      <c r="I454" s="1" t="str">
        <f>IFERROR(MIN(I453,L453*(1+Analysis!$Z$30/12)),"")</f>
        <v/>
      </c>
      <c r="J454" s="1" t="str">
        <f>IFERROR(L453*Analysis!$Z$30/12,"")</f>
        <v/>
      </c>
      <c r="K454" s="1" t="str">
        <f t="shared" si="40"/>
        <v/>
      </c>
      <c r="L454" s="1" t="str">
        <f t="shared" si="41"/>
        <v/>
      </c>
    </row>
    <row r="455" spans="1:12" x14ac:dyDescent="0.3">
      <c r="A455" t="str">
        <f t="shared" ref="A455:A504" si="42">IF(B455="","",A454+1)</f>
        <v/>
      </c>
      <c r="B455" s="1" t="str">
        <f>IFERROR(MIN(B454,E454*(1+Analysis!$Z$30/12)),"")</f>
        <v/>
      </c>
      <c r="C455" s="1" t="str">
        <f>IFERROR(E454*Analysis!$Z$30/12,"")</f>
        <v/>
      </c>
      <c r="D455" s="1" t="str">
        <f t="shared" ref="D455:D504" si="43">IFERROR(B455-C455,"")</f>
        <v/>
      </c>
      <c r="E455" s="1" t="str">
        <f t="shared" ref="E455:E505" si="44">IFERROR(IF(E454-D455=0,"",ROUND(E454-D455,2)),"")</f>
        <v/>
      </c>
      <c r="H455" t="str">
        <f t="shared" ref="H455:H505" si="45">IF(I455="","",H454+1)</f>
        <v/>
      </c>
      <c r="I455" s="1" t="str">
        <f>IFERROR(MIN(I454,L454*(1+Analysis!$Z$30/12)),"")</f>
        <v/>
      </c>
      <c r="J455" s="1" t="str">
        <f>IFERROR(L454*Analysis!$Z$30/12,"")</f>
        <v/>
      </c>
      <c r="K455" s="1" t="str">
        <f t="shared" ref="K455:K504" si="46">IFERROR(I455-J455,"")</f>
        <v/>
      </c>
      <c r="L455" s="1" t="str">
        <f t="shared" ref="L455:L505" si="47">IFERROR(IF(L454-K455=0,"",ROUND(L454-K455,2)),"")</f>
        <v/>
      </c>
    </row>
    <row r="456" spans="1:12" x14ac:dyDescent="0.3">
      <c r="A456" t="str">
        <f t="shared" si="42"/>
        <v/>
      </c>
      <c r="B456" s="1" t="str">
        <f>IFERROR(MIN(B455,E455*(1+Analysis!$Z$30/12)),"")</f>
        <v/>
      </c>
      <c r="C456" s="1" t="str">
        <f>IFERROR(E455*Analysis!$Z$30/12,"")</f>
        <v/>
      </c>
      <c r="D456" s="1" t="str">
        <f t="shared" si="43"/>
        <v/>
      </c>
      <c r="E456" s="1" t="str">
        <f t="shared" si="44"/>
        <v/>
      </c>
      <c r="H456" t="str">
        <f t="shared" si="45"/>
        <v/>
      </c>
      <c r="I456" s="1" t="str">
        <f>IFERROR(MIN(I455,L455*(1+Analysis!$Z$30/12)),"")</f>
        <v/>
      </c>
      <c r="J456" s="1" t="str">
        <f>IFERROR(L455*Analysis!$Z$30/12,"")</f>
        <v/>
      </c>
      <c r="K456" s="1" t="str">
        <f t="shared" si="46"/>
        <v/>
      </c>
      <c r="L456" s="1" t="str">
        <f t="shared" si="47"/>
        <v/>
      </c>
    </row>
    <row r="457" spans="1:12" x14ac:dyDescent="0.3">
      <c r="A457" t="str">
        <f t="shared" si="42"/>
        <v/>
      </c>
      <c r="B457" s="1" t="str">
        <f>IFERROR(MIN(B456,E456*(1+Analysis!$Z$30/12)),"")</f>
        <v/>
      </c>
      <c r="C457" s="1" t="str">
        <f>IFERROR(E456*Analysis!$Z$30/12,"")</f>
        <v/>
      </c>
      <c r="D457" s="1" t="str">
        <f t="shared" si="43"/>
        <v/>
      </c>
      <c r="E457" s="1" t="str">
        <f t="shared" si="44"/>
        <v/>
      </c>
      <c r="H457" t="str">
        <f t="shared" si="45"/>
        <v/>
      </c>
      <c r="I457" s="1" t="str">
        <f>IFERROR(MIN(I456,L456*(1+Analysis!$Z$30/12)),"")</f>
        <v/>
      </c>
      <c r="J457" s="1" t="str">
        <f>IFERROR(L456*Analysis!$Z$30/12,"")</f>
        <v/>
      </c>
      <c r="K457" s="1" t="str">
        <f t="shared" si="46"/>
        <v/>
      </c>
      <c r="L457" s="1" t="str">
        <f t="shared" si="47"/>
        <v/>
      </c>
    </row>
    <row r="458" spans="1:12" x14ac:dyDescent="0.3">
      <c r="A458" t="str">
        <f t="shared" si="42"/>
        <v/>
      </c>
      <c r="B458" s="1" t="str">
        <f>IFERROR(MIN(B457,E457*(1+Analysis!$Z$30/12)),"")</f>
        <v/>
      </c>
      <c r="C458" s="1" t="str">
        <f>IFERROR(E457*Analysis!$Z$30/12,"")</f>
        <v/>
      </c>
      <c r="D458" s="1" t="str">
        <f t="shared" si="43"/>
        <v/>
      </c>
      <c r="E458" s="1" t="str">
        <f t="shared" si="44"/>
        <v/>
      </c>
      <c r="H458" t="str">
        <f t="shared" si="45"/>
        <v/>
      </c>
      <c r="I458" s="1" t="str">
        <f>IFERROR(MIN(I457,L457*(1+Analysis!$Z$30/12)),"")</f>
        <v/>
      </c>
      <c r="J458" s="1" t="str">
        <f>IFERROR(L457*Analysis!$Z$30/12,"")</f>
        <v/>
      </c>
      <c r="K458" s="1" t="str">
        <f t="shared" si="46"/>
        <v/>
      </c>
      <c r="L458" s="1" t="str">
        <f t="shared" si="47"/>
        <v/>
      </c>
    </row>
    <row r="459" spans="1:12" x14ac:dyDescent="0.3">
      <c r="A459" t="str">
        <f t="shared" si="42"/>
        <v/>
      </c>
      <c r="B459" s="1" t="str">
        <f>IFERROR(MIN(B458,E458*(1+Analysis!$Z$30/12)),"")</f>
        <v/>
      </c>
      <c r="C459" s="1" t="str">
        <f>IFERROR(E458*Analysis!$Z$30/12,"")</f>
        <v/>
      </c>
      <c r="D459" s="1" t="str">
        <f t="shared" si="43"/>
        <v/>
      </c>
      <c r="E459" s="1" t="str">
        <f t="shared" si="44"/>
        <v/>
      </c>
      <c r="H459" t="str">
        <f t="shared" si="45"/>
        <v/>
      </c>
      <c r="I459" s="1" t="str">
        <f>IFERROR(MIN(I458,L458*(1+Analysis!$Z$30/12)),"")</f>
        <v/>
      </c>
      <c r="J459" s="1" t="str">
        <f>IFERROR(L458*Analysis!$Z$30/12,"")</f>
        <v/>
      </c>
      <c r="K459" s="1" t="str">
        <f t="shared" si="46"/>
        <v/>
      </c>
      <c r="L459" s="1" t="str">
        <f t="shared" si="47"/>
        <v/>
      </c>
    </row>
    <row r="460" spans="1:12" x14ac:dyDescent="0.3">
      <c r="A460" t="str">
        <f t="shared" si="42"/>
        <v/>
      </c>
      <c r="B460" s="1" t="str">
        <f>IFERROR(MIN(B459,E459*(1+Analysis!$Z$30/12)),"")</f>
        <v/>
      </c>
      <c r="C460" s="1" t="str">
        <f>IFERROR(E459*Analysis!$Z$30/12,"")</f>
        <v/>
      </c>
      <c r="D460" s="1" t="str">
        <f t="shared" si="43"/>
        <v/>
      </c>
      <c r="E460" s="1" t="str">
        <f t="shared" si="44"/>
        <v/>
      </c>
      <c r="H460" t="str">
        <f t="shared" si="45"/>
        <v/>
      </c>
      <c r="I460" s="1" t="str">
        <f>IFERROR(MIN(I459,L459*(1+Analysis!$Z$30/12)),"")</f>
        <v/>
      </c>
      <c r="J460" s="1" t="str">
        <f>IFERROR(L459*Analysis!$Z$30/12,"")</f>
        <v/>
      </c>
      <c r="K460" s="1" t="str">
        <f t="shared" si="46"/>
        <v/>
      </c>
      <c r="L460" s="1" t="str">
        <f t="shared" si="47"/>
        <v/>
      </c>
    </row>
    <row r="461" spans="1:12" x14ac:dyDescent="0.3">
      <c r="A461" t="str">
        <f t="shared" si="42"/>
        <v/>
      </c>
      <c r="B461" s="1" t="str">
        <f>IFERROR(MIN(B460,E460*(1+Analysis!$Z$30/12)),"")</f>
        <v/>
      </c>
      <c r="C461" s="1" t="str">
        <f>IFERROR(E460*Analysis!$Z$30/12,"")</f>
        <v/>
      </c>
      <c r="D461" s="1" t="str">
        <f t="shared" si="43"/>
        <v/>
      </c>
      <c r="E461" s="1" t="str">
        <f t="shared" si="44"/>
        <v/>
      </c>
      <c r="H461" t="str">
        <f t="shared" si="45"/>
        <v/>
      </c>
      <c r="I461" s="1" t="str">
        <f>IFERROR(MIN(I460,L460*(1+Analysis!$Z$30/12)),"")</f>
        <v/>
      </c>
      <c r="J461" s="1" t="str">
        <f>IFERROR(L460*Analysis!$Z$30/12,"")</f>
        <v/>
      </c>
      <c r="K461" s="1" t="str">
        <f t="shared" si="46"/>
        <v/>
      </c>
      <c r="L461" s="1" t="str">
        <f t="shared" si="47"/>
        <v/>
      </c>
    </row>
    <row r="462" spans="1:12" x14ac:dyDescent="0.3">
      <c r="A462" t="str">
        <f t="shared" si="42"/>
        <v/>
      </c>
      <c r="B462" s="1" t="str">
        <f>IFERROR(MIN(B461,E461*(1+Analysis!$Z$30/12)),"")</f>
        <v/>
      </c>
      <c r="C462" s="1" t="str">
        <f>IFERROR(E461*Analysis!$Z$30/12,"")</f>
        <v/>
      </c>
      <c r="D462" s="1" t="str">
        <f t="shared" si="43"/>
        <v/>
      </c>
      <c r="E462" s="1" t="str">
        <f t="shared" si="44"/>
        <v/>
      </c>
      <c r="H462" t="str">
        <f t="shared" si="45"/>
        <v/>
      </c>
      <c r="I462" s="1" t="str">
        <f>IFERROR(MIN(I461,L461*(1+Analysis!$Z$30/12)),"")</f>
        <v/>
      </c>
      <c r="J462" s="1" t="str">
        <f>IFERROR(L461*Analysis!$Z$30/12,"")</f>
        <v/>
      </c>
      <c r="K462" s="1" t="str">
        <f t="shared" si="46"/>
        <v/>
      </c>
      <c r="L462" s="1" t="str">
        <f t="shared" si="47"/>
        <v/>
      </c>
    </row>
    <row r="463" spans="1:12" x14ac:dyDescent="0.3">
      <c r="A463" t="str">
        <f t="shared" si="42"/>
        <v/>
      </c>
      <c r="B463" s="1" t="str">
        <f>IFERROR(MIN(B462,E462*(1+Analysis!$Z$30/12)),"")</f>
        <v/>
      </c>
      <c r="C463" s="1" t="str">
        <f>IFERROR(E462*Analysis!$Z$30/12,"")</f>
        <v/>
      </c>
      <c r="D463" s="1" t="str">
        <f t="shared" si="43"/>
        <v/>
      </c>
      <c r="E463" s="1" t="str">
        <f t="shared" si="44"/>
        <v/>
      </c>
      <c r="H463" t="str">
        <f t="shared" si="45"/>
        <v/>
      </c>
      <c r="I463" s="1" t="str">
        <f>IFERROR(MIN(I462,L462*(1+Analysis!$Z$30/12)),"")</f>
        <v/>
      </c>
      <c r="J463" s="1" t="str">
        <f>IFERROR(L462*Analysis!$Z$30/12,"")</f>
        <v/>
      </c>
      <c r="K463" s="1" t="str">
        <f t="shared" si="46"/>
        <v/>
      </c>
      <c r="L463" s="1" t="str">
        <f t="shared" si="47"/>
        <v/>
      </c>
    </row>
    <row r="464" spans="1:12" x14ac:dyDescent="0.3">
      <c r="A464" t="str">
        <f t="shared" si="42"/>
        <v/>
      </c>
      <c r="B464" s="1" t="str">
        <f>IFERROR(MIN(B463,E463*(1+Analysis!$Z$30/12)),"")</f>
        <v/>
      </c>
      <c r="C464" s="1" t="str">
        <f>IFERROR(E463*Analysis!$Z$30/12,"")</f>
        <v/>
      </c>
      <c r="D464" s="1" t="str">
        <f t="shared" si="43"/>
        <v/>
      </c>
      <c r="E464" s="1" t="str">
        <f t="shared" si="44"/>
        <v/>
      </c>
      <c r="H464" t="str">
        <f t="shared" si="45"/>
        <v/>
      </c>
      <c r="I464" s="1" t="str">
        <f>IFERROR(MIN(I463,L463*(1+Analysis!$Z$30/12)),"")</f>
        <v/>
      </c>
      <c r="J464" s="1" t="str">
        <f>IFERROR(L463*Analysis!$Z$30/12,"")</f>
        <v/>
      </c>
      <c r="K464" s="1" t="str">
        <f t="shared" si="46"/>
        <v/>
      </c>
      <c r="L464" s="1" t="str">
        <f t="shared" si="47"/>
        <v/>
      </c>
    </row>
    <row r="465" spans="1:12" x14ac:dyDescent="0.3">
      <c r="A465" t="str">
        <f t="shared" si="42"/>
        <v/>
      </c>
      <c r="B465" s="1" t="str">
        <f>IFERROR(MIN(B464,E464*(1+Analysis!$Z$30/12)),"")</f>
        <v/>
      </c>
      <c r="C465" s="1" t="str">
        <f>IFERROR(E464*Analysis!$Z$30/12,"")</f>
        <v/>
      </c>
      <c r="D465" s="1" t="str">
        <f t="shared" si="43"/>
        <v/>
      </c>
      <c r="E465" s="1" t="str">
        <f t="shared" si="44"/>
        <v/>
      </c>
      <c r="H465" t="str">
        <f t="shared" si="45"/>
        <v/>
      </c>
      <c r="I465" s="1" t="str">
        <f>IFERROR(MIN(I464,L464*(1+Analysis!$Z$30/12)),"")</f>
        <v/>
      </c>
      <c r="J465" s="1" t="str">
        <f>IFERROR(L464*Analysis!$Z$30/12,"")</f>
        <v/>
      </c>
      <c r="K465" s="1" t="str">
        <f t="shared" si="46"/>
        <v/>
      </c>
      <c r="L465" s="1" t="str">
        <f t="shared" si="47"/>
        <v/>
      </c>
    </row>
    <row r="466" spans="1:12" x14ac:dyDescent="0.3">
      <c r="A466" t="str">
        <f t="shared" si="42"/>
        <v/>
      </c>
      <c r="B466" s="1" t="str">
        <f>IFERROR(MIN(B465,E465*(1+Analysis!$Z$30/12)),"")</f>
        <v/>
      </c>
      <c r="C466" s="1" t="str">
        <f>IFERROR(E465*Analysis!$Z$30/12,"")</f>
        <v/>
      </c>
      <c r="D466" s="1" t="str">
        <f t="shared" si="43"/>
        <v/>
      </c>
      <c r="E466" s="1" t="str">
        <f t="shared" si="44"/>
        <v/>
      </c>
      <c r="H466" t="str">
        <f t="shared" si="45"/>
        <v/>
      </c>
      <c r="I466" s="1" t="str">
        <f>IFERROR(MIN(I465,L465*(1+Analysis!$Z$30/12)),"")</f>
        <v/>
      </c>
      <c r="J466" s="1" t="str">
        <f>IFERROR(L465*Analysis!$Z$30/12,"")</f>
        <v/>
      </c>
      <c r="K466" s="1" t="str">
        <f t="shared" si="46"/>
        <v/>
      </c>
      <c r="L466" s="1" t="str">
        <f t="shared" si="47"/>
        <v/>
      </c>
    </row>
    <row r="467" spans="1:12" x14ac:dyDescent="0.3">
      <c r="A467" t="str">
        <f t="shared" si="42"/>
        <v/>
      </c>
      <c r="B467" s="1" t="str">
        <f>IFERROR(MIN(B466,E466*(1+Analysis!$Z$30/12)),"")</f>
        <v/>
      </c>
      <c r="C467" s="1" t="str">
        <f>IFERROR(E466*Analysis!$Z$30/12,"")</f>
        <v/>
      </c>
      <c r="D467" s="1" t="str">
        <f t="shared" si="43"/>
        <v/>
      </c>
      <c r="E467" s="1" t="str">
        <f t="shared" si="44"/>
        <v/>
      </c>
      <c r="H467" t="str">
        <f t="shared" si="45"/>
        <v/>
      </c>
      <c r="I467" s="1" t="str">
        <f>IFERROR(MIN(I466,L466*(1+Analysis!$Z$30/12)),"")</f>
        <v/>
      </c>
      <c r="J467" s="1" t="str">
        <f>IFERROR(L466*Analysis!$Z$30/12,"")</f>
        <v/>
      </c>
      <c r="K467" s="1" t="str">
        <f t="shared" si="46"/>
        <v/>
      </c>
      <c r="L467" s="1" t="str">
        <f t="shared" si="47"/>
        <v/>
      </c>
    </row>
    <row r="468" spans="1:12" x14ac:dyDescent="0.3">
      <c r="A468" t="str">
        <f t="shared" si="42"/>
        <v/>
      </c>
      <c r="B468" s="1" t="str">
        <f>IFERROR(MIN(B467,E467*(1+Analysis!$Z$30/12)),"")</f>
        <v/>
      </c>
      <c r="C468" s="1" t="str">
        <f>IFERROR(E467*Analysis!$Z$30/12,"")</f>
        <v/>
      </c>
      <c r="D468" s="1" t="str">
        <f t="shared" si="43"/>
        <v/>
      </c>
      <c r="E468" s="1" t="str">
        <f t="shared" si="44"/>
        <v/>
      </c>
      <c r="H468" t="str">
        <f t="shared" si="45"/>
        <v/>
      </c>
      <c r="I468" s="1" t="str">
        <f>IFERROR(MIN(I467,L467*(1+Analysis!$Z$30/12)),"")</f>
        <v/>
      </c>
      <c r="J468" s="1" t="str">
        <f>IFERROR(L467*Analysis!$Z$30/12,"")</f>
        <v/>
      </c>
      <c r="K468" s="1" t="str">
        <f t="shared" si="46"/>
        <v/>
      </c>
      <c r="L468" s="1" t="str">
        <f t="shared" si="47"/>
        <v/>
      </c>
    </row>
    <row r="469" spans="1:12" x14ac:dyDescent="0.3">
      <c r="A469" t="str">
        <f t="shared" si="42"/>
        <v/>
      </c>
      <c r="B469" s="1" t="str">
        <f>IFERROR(MIN(B468,E468*(1+Analysis!$Z$30/12)),"")</f>
        <v/>
      </c>
      <c r="C469" s="1" t="str">
        <f>IFERROR(E468*Analysis!$Z$30/12,"")</f>
        <v/>
      </c>
      <c r="D469" s="1" t="str">
        <f t="shared" si="43"/>
        <v/>
      </c>
      <c r="E469" s="1" t="str">
        <f t="shared" si="44"/>
        <v/>
      </c>
      <c r="H469" t="str">
        <f t="shared" si="45"/>
        <v/>
      </c>
      <c r="I469" s="1" t="str">
        <f>IFERROR(MIN(I468,L468*(1+Analysis!$Z$30/12)),"")</f>
        <v/>
      </c>
      <c r="J469" s="1" t="str">
        <f>IFERROR(L468*Analysis!$Z$30/12,"")</f>
        <v/>
      </c>
      <c r="K469" s="1" t="str">
        <f t="shared" si="46"/>
        <v/>
      </c>
      <c r="L469" s="1" t="str">
        <f t="shared" si="47"/>
        <v/>
      </c>
    </row>
    <row r="470" spans="1:12" x14ac:dyDescent="0.3">
      <c r="A470" t="str">
        <f t="shared" si="42"/>
        <v/>
      </c>
      <c r="B470" s="1" t="str">
        <f>IFERROR(MIN(B469,E469*(1+Analysis!$Z$30/12)),"")</f>
        <v/>
      </c>
      <c r="C470" s="1" t="str">
        <f>IFERROR(E469*Analysis!$Z$30/12,"")</f>
        <v/>
      </c>
      <c r="D470" s="1" t="str">
        <f t="shared" si="43"/>
        <v/>
      </c>
      <c r="E470" s="1" t="str">
        <f t="shared" si="44"/>
        <v/>
      </c>
      <c r="H470" t="str">
        <f t="shared" si="45"/>
        <v/>
      </c>
      <c r="I470" s="1" t="str">
        <f>IFERROR(MIN(I469,L469*(1+Analysis!$Z$30/12)),"")</f>
        <v/>
      </c>
      <c r="J470" s="1" t="str">
        <f>IFERROR(L469*Analysis!$Z$30/12,"")</f>
        <v/>
      </c>
      <c r="K470" s="1" t="str">
        <f t="shared" si="46"/>
        <v/>
      </c>
      <c r="L470" s="1" t="str">
        <f t="shared" si="47"/>
        <v/>
      </c>
    </row>
    <row r="471" spans="1:12" x14ac:dyDescent="0.3">
      <c r="A471" t="str">
        <f t="shared" si="42"/>
        <v/>
      </c>
      <c r="B471" s="1" t="str">
        <f>IFERROR(MIN(B470,E470*(1+Analysis!$Z$30/12)),"")</f>
        <v/>
      </c>
      <c r="C471" s="1" t="str">
        <f>IFERROR(E470*Analysis!$Z$30/12,"")</f>
        <v/>
      </c>
      <c r="D471" s="1" t="str">
        <f t="shared" si="43"/>
        <v/>
      </c>
      <c r="E471" s="1" t="str">
        <f t="shared" si="44"/>
        <v/>
      </c>
      <c r="H471" t="str">
        <f t="shared" si="45"/>
        <v/>
      </c>
      <c r="I471" s="1" t="str">
        <f>IFERROR(MIN(I470,L470*(1+Analysis!$Z$30/12)),"")</f>
        <v/>
      </c>
      <c r="J471" s="1" t="str">
        <f>IFERROR(L470*Analysis!$Z$30/12,"")</f>
        <v/>
      </c>
      <c r="K471" s="1" t="str">
        <f t="shared" si="46"/>
        <v/>
      </c>
      <c r="L471" s="1" t="str">
        <f t="shared" si="47"/>
        <v/>
      </c>
    </row>
    <row r="472" spans="1:12" x14ac:dyDescent="0.3">
      <c r="A472" t="str">
        <f t="shared" si="42"/>
        <v/>
      </c>
      <c r="B472" s="1" t="str">
        <f>IFERROR(MIN(B471,E471*(1+Analysis!$Z$30/12)),"")</f>
        <v/>
      </c>
      <c r="C472" s="1" t="str">
        <f>IFERROR(E471*Analysis!$Z$30/12,"")</f>
        <v/>
      </c>
      <c r="D472" s="1" t="str">
        <f t="shared" si="43"/>
        <v/>
      </c>
      <c r="E472" s="1" t="str">
        <f t="shared" si="44"/>
        <v/>
      </c>
      <c r="H472" t="str">
        <f t="shared" si="45"/>
        <v/>
      </c>
      <c r="I472" s="1" t="str">
        <f>IFERROR(MIN(I471,L471*(1+Analysis!$Z$30/12)),"")</f>
        <v/>
      </c>
      <c r="J472" s="1" t="str">
        <f>IFERROR(L471*Analysis!$Z$30/12,"")</f>
        <v/>
      </c>
      <c r="K472" s="1" t="str">
        <f t="shared" si="46"/>
        <v/>
      </c>
      <c r="L472" s="1" t="str">
        <f t="shared" si="47"/>
        <v/>
      </c>
    </row>
    <row r="473" spans="1:12" x14ac:dyDescent="0.3">
      <c r="A473" t="str">
        <f t="shared" si="42"/>
        <v/>
      </c>
      <c r="B473" s="1" t="str">
        <f>IFERROR(MIN(B472,E472*(1+Analysis!$Z$30/12)),"")</f>
        <v/>
      </c>
      <c r="C473" s="1" t="str">
        <f>IFERROR(E472*Analysis!$Z$30/12,"")</f>
        <v/>
      </c>
      <c r="D473" s="1" t="str">
        <f t="shared" si="43"/>
        <v/>
      </c>
      <c r="E473" s="1" t="str">
        <f t="shared" si="44"/>
        <v/>
      </c>
      <c r="H473" t="str">
        <f t="shared" si="45"/>
        <v/>
      </c>
      <c r="I473" s="1" t="str">
        <f>IFERROR(MIN(I472,L472*(1+Analysis!$Z$30/12)),"")</f>
        <v/>
      </c>
      <c r="J473" s="1" t="str">
        <f>IFERROR(L472*Analysis!$Z$30/12,"")</f>
        <v/>
      </c>
      <c r="K473" s="1" t="str">
        <f t="shared" si="46"/>
        <v/>
      </c>
      <c r="L473" s="1" t="str">
        <f t="shared" si="47"/>
        <v/>
      </c>
    </row>
    <row r="474" spans="1:12" x14ac:dyDescent="0.3">
      <c r="A474" t="str">
        <f t="shared" si="42"/>
        <v/>
      </c>
      <c r="B474" s="1" t="str">
        <f>IFERROR(MIN(B473,E473*(1+Analysis!$Z$30/12)),"")</f>
        <v/>
      </c>
      <c r="C474" s="1" t="str">
        <f>IFERROR(E473*Analysis!$Z$30/12,"")</f>
        <v/>
      </c>
      <c r="D474" s="1" t="str">
        <f t="shared" si="43"/>
        <v/>
      </c>
      <c r="E474" s="1" t="str">
        <f t="shared" si="44"/>
        <v/>
      </c>
      <c r="H474" t="str">
        <f t="shared" si="45"/>
        <v/>
      </c>
      <c r="I474" s="1" t="str">
        <f>IFERROR(MIN(I473,L473*(1+Analysis!$Z$30/12)),"")</f>
        <v/>
      </c>
      <c r="J474" s="1" t="str">
        <f>IFERROR(L473*Analysis!$Z$30/12,"")</f>
        <v/>
      </c>
      <c r="K474" s="1" t="str">
        <f t="shared" si="46"/>
        <v/>
      </c>
      <c r="L474" s="1" t="str">
        <f t="shared" si="47"/>
        <v/>
      </c>
    </row>
    <row r="475" spans="1:12" x14ac:dyDescent="0.3">
      <c r="A475" t="str">
        <f t="shared" si="42"/>
        <v/>
      </c>
      <c r="B475" s="1" t="str">
        <f>IFERROR(MIN(B474,E474*(1+Analysis!$Z$30/12)),"")</f>
        <v/>
      </c>
      <c r="C475" s="1" t="str">
        <f>IFERROR(E474*Analysis!$Z$30/12,"")</f>
        <v/>
      </c>
      <c r="D475" s="1" t="str">
        <f t="shared" si="43"/>
        <v/>
      </c>
      <c r="E475" s="1" t="str">
        <f t="shared" si="44"/>
        <v/>
      </c>
      <c r="H475" t="str">
        <f t="shared" si="45"/>
        <v/>
      </c>
      <c r="I475" s="1" t="str">
        <f>IFERROR(MIN(I474,L474*(1+Analysis!$Z$30/12)),"")</f>
        <v/>
      </c>
      <c r="J475" s="1" t="str">
        <f>IFERROR(L474*Analysis!$Z$30/12,"")</f>
        <v/>
      </c>
      <c r="K475" s="1" t="str">
        <f t="shared" si="46"/>
        <v/>
      </c>
      <c r="L475" s="1" t="str">
        <f t="shared" si="47"/>
        <v/>
      </c>
    </row>
    <row r="476" spans="1:12" x14ac:dyDescent="0.3">
      <c r="A476" t="str">
        <f t="shared" si="42"/>
        <v/>
      </c>
      <c r="B476" s="1" t="str">
        <f>IFERROR(MIN(B475,E475*(1+Analysis!$Z$30/12)),"")</f>
        <v/>
      </c>
      <c r="C476" s="1" t="str">
        <f>IFERROR(E475*Analysis!$Z$30/12,"")</f>
        <v/>
      </c>
      <c r="D476" s="1" t="str">
        <f t="shared" si="43"/>
        <v/>
      </c>
      <c r="E476" s="1" t="str">
        <f t="shared" si="44"/>
        <v/>
      </c>
      <c r="H476" t="str">
        <f t="shared" si="45"/>
        <v/>
      </c>
      <c r="I476" s="1" t="str">
        <f>IFERROR(MIN(I475,L475*(1+Analysis!$Z$30/12)),"")</f>
        <v/>
      </c>
      <c r="J476" s="1" t="str">
        <f>IFERROR(L475*Analysis!$Z$30/12,"")</f>
        <v/>
      </c>
      <c r="K476" s="1" t="str">
        <f t="shared" si="46"/>
        <v/>
      </c>
      <c r="L476" s="1" t="str">
        <f t="shared" si="47"/>
        <v/>
      </c>
    </row>
    <row r="477" spans="1:12" x14ac:dyDescent="0.3">
      <c r="A477" t="str">
        <f t="shared" si="42"/>
        <v/>
      </c>
      <c r="B477" s="1" t="str">
        <f>IFERROR(MIN(B476,E476*(1+Analysis!$Z$30/12)),"")</f>
        <v/>
      </c>
      <c r="C477" s="1" t="str">
        <f>IFERROR(E476*Analysis!$Z$30/12,"")</f>
        <v/>
      </c>
      <c r="D477" s="1" t="str">
        <f t="shared" si="43"/>
        <v/>
      </c>
      <c r="E477" s="1" t="str">
        <f t="shared" si="44"/>
        <v/>
      </c>
      <c r="H477" t="str">
        <f t="shared" si="45"/>
        <v/>
      </c>
      <c r="I477" s="1" t="str">
        <f>IFERROR(MIN(I476,L476*(1+Analysis!$Z$30/12)),"")</f>
        <v/>
      </c>
      <c r="J477" s="1" t="str">
        <f>IFERROR(L476*Analysis!$Z$30/12,"")</f>
        <v/>
      </c>
      <c r="K477" s="1" t="str">
        <f t="shared" si="46"/>
        <v/>
      </c>
      <c r="L477" s="1" t="str">
        <f t="shared" si="47"/>
        <v/>
      </c>
    </row>
    <row r="478" spans="1:12" x14ac:dyDescent="0.3">
      <c r="A478" t="str">
        <f t="shared" si="42"/>
        <v/>
      </c>
      <c r="B478" s="1" t="str">
        <f>IFERROR(MIN(B477,E477*(1+Analysis!$Z$30/12)),"")</f>
        <v/>
      </c>
      <c r="C478" s="1" t="str">
        <f>IFERROR(E477*Analysis!$Z$30/12,"")</f>
        <v/>
      </c>
      <c r="D478" s="1" t="str">
        <f t="shared" si="43"/>
        <v/>
      </c>
      <c r="E478" s="1" t="str">
        <f t="shared" si="44"/>
        <v/>
      </c>
      <c r="H478" t="str">
        <f t="shared" si="45"/>
        <v/>
      </c>
      <c r="I478" s="1" t="str">
        <f>IFERROR(MIN(I477,L477*(1+Analysis!$Z$30/12)),"")</f>
        <v/>
      </c>
      <c r="J478" s="1" t="str">
        <f>IFERROR(L477*Analysis!$Z$30/12,"")</f>
        <v/>
      </c>
      <c r="K478" s="1" t="str">
        <f t="shared" si="46"/>
        <v/>
      </c>
      <c r="L478" s="1" t="str">
        <f t="shared" si="47"/>
        <v/>
      </c>
    </row>
    <row r="479" spans="1:12" x14ac:dyDescent="0.3">
      <c r="A479" t="str">
        <f t="shared" si="42"/>
        <v/>
      </c>
      <c r="B479" s="1" t="str">
        <f>IFERROR(MIN(B478,E478*(1+Analysis!$Z$30/12)),"")</f>
        <v/>
      </c>
      <c r="C479" s="1" t="str">
        <f>IFERROR(E478*Analysis!$Z$30/12,"")</f>
        <v/>
      </c>
      <c r="D479" s="1" t="str">
        <f t="shared" si="43"/>
        <v/>
      </c>
      <c r="E479" s="1" t="str">
        <f t="shared" si="44"/>
        <v/>
      </c>
      <c r="H479" t="str">
        <f t="shared" si="45"/>
        <v/>
      </c>
      <c r="I479" s="1" t="str">
        <f>IFERROR(MIN(I478,L478*(1+Analysis!$Z$30/12)),"")</f>
        <v/>
      </c>
      <c r="J479" s="1" t="str">
        <f>IFERROR(L478*Analysis!$Z$30/12,"")</f>
        <v/>
      </c>
      <c r="K479" s="1" t="str">
        <f t="shared" si="46"/>
        <v/>
      </c>
      <c r="L479" s="1" t="str">
        <f t="shared" si="47"/>
        <v/>
      </c>
    </row>
    <row r="480" spans="1:12" x14ac:dyDescent="0.3">
      <c r="A480" t="str">
        <f t="shared" si="42"/>
        <v/>
      </c>
      <c r="B480" s="1" t="str">
        <f>IFERROR(MIN(B479,E479*(1+Analysis!$Z$30/12)),"")</f>
        <v/>
      </c>
      <c r="C480" s="1" t="str">
        <f>IFERROR(E479*Analysis!$Z$30/12,"")</f>
        <v/>
      </c>
      <c r="D480" s="1" t="str">
        <f t="shared" si="43"/>
        <v/>
      </c>
      <c r="E480" s="1" t="str">
        <f t="shared" si="44"/>
        <v/>
      </c>
      <c r="H480" t="str">
        <f t="shared" si="45"/>
        <v/>
      </c>
      <c r="I480" s="1" t="str">
        <f>IFERROR(MIN(I479,L479*(1+Analysis!$Z$30/12)),"")</f>
        <v/>
      </c>
      <c r="J480" s="1" t="str">
        <f>IFERROR(L479*Analysis!$Z$30/12,"")</f>
        <v/>
      </c>
      <c r="K480" s="1" t="str">
        <f t="shared" si="46"/>
        <v/>
      </c>
      <c r="L480" s="1" t="str">
        <f t="shared" si="47"/>
        <v/>
      </c>
    </row>
    <row r="481" spans="1:12" x14ac:dyDescent="0.3">
      <c r="A481" t="str">
        <f t="shared" si="42"/>
        <v/>
      </c>
      <c r="B481" s="1" t="str">
        <f>IFERROR(MIN(B480,E480*(1+Analysis!$Z$30/12)),"")</f>
        <v/>
      </c>
      <c r="C481" s="1" t="str">
        <f>IFERROR(E480*Analysis!$Z$30/12,"")</f>
        <v/>
      </c>
      <c r="D481" s="1" t="str">
        <f t="shared" si="43"/>
        <v/>
      </c>
      <c r="E481" s="1" t="str">
        <f t="shared" si="44"/>
        <v/>
      </c>
      <c r="H481" t="str">
        <f t="shared" si="45"/>
        <v/>
      </c>
      <c r="I481" s="1" t="str">
        <f>IFERROR(MIN(I480,L480*(1+Analysis!$Z$30/12)),"")</f>
        <v/>
      </c>
      <c r="J481" s="1" t="str">
        <f>IFERROR(L480*Analysis!$Z$30/12,"")</f>
        <v/>
      </c>
      <c r="K481" s="1" t="str">
        <f t="shared" si="46"/>
        <v/>
      </c>
      <c r="L481" s="1" t="str">
        <f t="shared" si="47"/>
        <v/>
      </c>
    </row>
    <row r="482" spans="1:12" x14ac:dyDescent="0.3">
      <c r="A482" t="str">
        <f t="shared" si="42"/>
        <v/>
      </c>
      <c r="B482" s="1" t="str">
        <f>IFERROR(MIN(B481,E481*(1+Analysis!$Z$30/12)),"")</f>
        <v/>
      </c>
      <c r="C482" s="1" t="str">
        <f>IFERROR(E481*Analysis!$Z$30/12,"")</f>
        <v/>
      </c>
      <c r="D482" s="1" t="str">
        <f t="shared" si="43"/>
        <v/>
      </c>
      <c r="E482" s="1" t="str">
        <f t="shared" si="44"/>
        <v/>
      </c>
      <c r="H482" t="str">
        <f t="shared" si="45"/>
        <v/>
      </c>
      <c r="I482" s="1" t="str">
        <f>IFERROR(MIN(I481,L481*(1+Analysis!$Z$30/12)),"")</f>
        <v/>
      </c>
      <c r="J482" s="1" t="str">
        <f>IFERROR(L481*Analysis!$Z$30/12,"")</f>
        <v/>
      </c>
      <c r="K482" s="1" t="str">
        <f t="shared" si="46"/>
        <v/>
      </c>
      <c r="L482" s="1" t="str">
        <f t="shared" si="47"/>
        <v/>
      </c>
    </row>
    <row r="483" spans="1:12" x14ac:dyDescent="0.3">
      <c r="A483" t="str">
        <f t="shared" si="42"/>
        <v/>
      </c>
      <c r="B483" s="1" t="str">
        <f>IFERROR(MIN(B482,E482*(1+Analysis!$Z$30/12)),"")</f>
        <v/>
      </c>
      <c r="C483" s="1" t="str">
        <f>IFERROR(E482*Analysis!$Z$30/12,"")</f>
        <v/>
      </c>
      <c r="D483" s="1" t="str">
        <f t="shared" si="43"/>
        <v/>
      </c>
      <c r="E483" s="1" t="str">
        <f t="shared" si="44"/>
        <v/>
      </c>
      <c r="H483" t="str">
        <f t="shared" si="45"/>
        <v/>
      </c>
      <c r="I483" s="1" t="str">
        <f>IFERROR(MIN(I482,L482*(1+Analysis!$Z$30/12)),"")</f>
        <v/>
      </c>
      <c r="J483" s="1" t="str">
        <f>IFERROR(L482*Analysis!$Z$30/12,"")</f>
        <v/>
      </c>
      <c r="K483" s="1" t="str">
        <f t="shared" si="46"/>
        <v/>
      </c>
      <c r="L483" s="1" t="str">
        <f t="shared" si="47"/>
        <v/>
      </c>
    </row>
    <row r="484" spans="1:12" x14ac:dyDescent="0.3">
      <c r="A484" t="str">
        <f t="shared" si="42"/>
        <v/>
      </c>
      <c r="B484" s="1" t="str">
        <f>IFERROR(MIN(B483,E483*(1+Analysis!$Z$30/12)),"")</f>
        <v/>
      </c>
      <c r="C484" s="1" t="str">
        <f>IFERROR(E483*Analysis!$Z$30/12,"")</f>
        <v/>
      </c>
      <c r="D484" s="1" t="str">
        <f t="shared" si="43"/>
        <v/>
      </c>
      <c r="E484" s="1" t="str">
        <f t="shared" si="44"/>
        <v/>
      </c>
      <c r="H484" t="str">
        <f t="shared" si="45"/>
        <v/>
      </c>
      <c r="I484" s="1" t="str">
        <f>IFERROR(MIN(I483,L483*(1+Analysis!$Z$30/12)),"")</f>
        <v/>
      </c>
      <c r="J484" s="1" t="str">
        <f>IFERROR(L483*Analysis!$Z$30/12,"")</f>
        <v/>
      </c>
      <c r="K484" s="1" t="str">
        <f t="shared" si="46"/>
        <v/>
      </c>
      <c r="L484" s="1" t="str">
        <f t="shared" si="47"/>
        <v/>
      </c>
    </row>
    <row r="485" spans="1:12" x14ac:dyDescent="0.3">
      <c r="A485" t="str">
        <f t="shared" si="42"/>
        <v/>
      </c>
      <c r="B485" s="1" t="str">
        <f>IFERROR(MIN(B484,E484*(1+Analysis!$Z$30/12)),"")</f>
        <v/>
      </c>
      <c r="C485" s="1" t="str">
        <f>IFERROR(E484*Analysis!$Z$30/12,"")</f>
        <v/>
      </c>
      <c r="D485" s="1" t="str">
        <f t="shared" si="43"/>
        <v/>
      </c>
      <c r="E485" s="1" t="str">
        <f t="shared" si="44"/>
        <v/>
      </c>
      <c r="H485" t="str">
        <f t="shared" si="45"/>
        <v/>
      </c>
      <c r="I485" s="1" t="str">
        <f>IFERROR(MIN(I484,L484*(1+Analysis!$Z$30/12)),"")</f>
        <v/>
      </c>
      <c r="J485" s="1" t="str">
        <f>IFERROR(L484*Analysis!$Z$30/12,"")</f>
        <v/>
      </c>
      <c r="K485" s="1" t="str">
        <f t="shared" si="46"/>
        <v/>
      </c>
      <c r="L485" s="1" t="str">
        <f t="shared" si="47"/>
        <v/>
      </c>
    </row>
    <row r="486" spans="1:12" x14ac:dyDescent="0.3">
      <c r="A486" t="str">
        <f t="shared" si="42"/>
        <v/>
      </c>
      <c r="B486" s="1" t="str">
        <f>IFERROR(MIN(B485,E485*(1+Analysis!$Z$30/12)),"")</f>
        <v/>
      </c>
      <c r="C486" s="1" t="str">
        <f>IFERROR(E485*Analysis!$Z$30/12,"")</f>
        <v/>
      </c>
      <c r="D486" s="1" t="str">
        <f t="shared" si="43"/>
        <v/>
      </c>
      <c r="E486" s="1" t="str">
        <f t="shared" si="44"/>
        <v/>
      </c>
      <c r="H486" t="str">
        <f t="shared" si="45"/>
        <v/>
      </c>
      <c r="I486" s="1" t="str">
        <f>IFERROR(MIN(I485,L485*(1+Analysis!$Z$30/12)),"")</f>
        <v/>
      </c>
      <c r="J486" s="1" t="str">
        <f>IFERROR(L485*Analysis!$Z$30/12,"")</f>
        <v/>
      </c>
      <c r="K486" s="1" t="str">
        <f t="shared" si="46"/>
        <v/>
      </c>
      <c r="L486" s="1" t="str">
        <f t="shared" si="47"/>
        <v/>
      </c>
    </row>
    <row r="487" spans="1:12" x14ac:dyDescent="0.3">
      <c r="A487" t="str">
        <f t="shared" si="42"/>
        <v/>
      </c>
      <c r="B487" s="1" t="str">
        <f>IFERROR(MIN(B486,E486*(1+Analysis!$Z$30/12)),"")</f>
        <v/>
      </c>
      <c r="C487" s="1" t="str">
        <f>IFERROR(E486*Analysis!$Z$30/12,"")</f>
        <v/>
      </c>
      <c r="D487" s="1" t="str">
        <f t="shared" si="43"/>
        <v/>
      </c>
      <c r="E487" s="1" t="str">
        <f t="shared" si="44"/>
        <v/>
      </c>
      <c r="H487" t="str">
        <f t="shared" si="45"/>
        <v/>
      </c>
      <c r="I487" s="1" t="str">
        <f>IFERROR(MIN(I486,L486*(1+Analysis!$Z$30/12)),"")</f>
        <v/>
      </c>
      <c r="J487" s="1" t="str">
        <f>IFERROR(L486*Analysis!$Z$30/12,"")</f>
        <v/>
      </c>
      <c r="K487" s="1" t="str">
        <f t="shared" si="46"/>
        <v/>
      </c>
      <c r="L487" s="1" t="str">
        <f t="shared" si="47"/>
        <v/>
      </c>
    </row>
    <row r="488" spans="1:12" x14ac:dyDescent="0.3">
      <c r="A488" t="str">
        <f t="shared" si="42"/>
        <v/>
      </c>
      <c r="B488" s="1" t="str">
        <f>IFERROR(MIN(B487,E487*(1+Analysis!$Z$30/12)),"")</f>
        <v/>
      </c>
      <c r="C488" s="1" t="str">
        <f>IFERROR(E487*Analysis!$Z$30/12,"")</f>
        <v/>
      </c>
      <c r="D488" s="1" t="str">
        <f t="shared" si="43"/>
        <v/>
      </c>
      <c r="E488" s="1" t="str">
        <f t="shared" si="44"/>
        <v/>
      </c>
      <c r="H488" t="str">
        <f t="shared" si="45"/>
        <v/>
      </c>
      <c r="I488" s="1" t="str">
        <f>IFERROR(MIN(I487,L487*(1+Analysis!$Z$30/12)),"")</f>
        <v/>
      </c>
      <c r="J488" s="1" t="str">
        <f>IFERROR(L487*Analysis!$Z$30/12,"")</f>
        <v/>
      </c>
      <c r="K488" s="1" t="str">
        <f t="shared" si="46"/>
        <v/>
      </c>
      <c r="L488" s="1" t="str">
        <f t="shared" si="47"/>
        <v/>
      </c>
    </row>
    <row r="489" spans="1:12" x14ac:dyDescent="0.3">
      <c r="A489" t="str">
        <f t="shared" si="42"/>
        <v/>
      </c>
      <c r="B489" s="1" t="str">
        <f>IFERROR(MIN(B488,E488*(1+Analysis!$Z$30/12)),"")</f>
        <v/>
      </c>
      <c r="C489" s="1" t="str">
        <f>IFERROR(E488*Analysis!$Z$30/12,"")</f>
        <v/>
      </c>
      <c r="D489" s="1" t="str">
        <f t="shared" si="43"/>
        <v/>
      </c>
      <c r="E489" s="1" t="str">
        <f t="shared" si="44"/>
        <v/>
      </c>
      <c r="H489" t="str">
        <f t="shared" si="45"/>
        <v/>
      </c>
      <c r="I489" s="1" t="str">
        <f>IFERROR(MIN(I488,L488*(1+Analysis!$Z$30/12)),"")</f>
        <v/>
      </c>
      <c r="J489" s="1" t="str">
        <f>IFERROR(L488*Analysis!$Z$30/12,"")</f>
        <v/>
      </c>
      <c r="K489" s="1" t="str">
        <f t="shared" si="46"/>
        <v/>
      </c>
      <c r="L489" s="1" t="str">
        <f t="shared" si="47"/>
        <v/>
      </c>
    </row>
    <row r="490" spans="1:12" x14ac:dyDescent="0.3">
      <c r="A490" t="str">
        <f t="shared" si="42"/>
        <v/>
      </c>
      <c r="B490" s="1" t="str">
        <f>IFERROR(MIN(B489,E489*(1+Analysis!$Z$30/12)),"")</f>
        <v/>
      </c>
      <c r="C490" s="1" t="str">
        <f>IFERROR(E489*Analysis!$Z$30/12,"")</f>
        <v/>
      </c>
      <c r="D490" s="1" t="str">
        <f t="shared" si="43"/>
        <v/>
      </c>
      <c r="E490" s="1" t="str">
        <f t="shared" si="44"/>
        <v/>
      </c>
      <c r="H490" t="str">
        <f t="shared" si="45"/>
        <v/>
      </c>
      <c r="I490" s="1" t="str">
        <f>IFERROR(MIN(I489,L489*(1+Analysis!$Z$30/12)),"")</f>
        <v/>
      </c>
      <c r="J490" s="1" t="str">
        <f>IFERROR(L489*Analysis!$Z$30/12,"")</f>
        <v/>
      </c>
      <c r="K490" s="1" t="str">
        <f t="shared" si="46"/>
        <v/>
      </c>
      <c r="L490" s="1" t="str">
        <f t="shared" si="47"/>
        <v/>
      </c>
    </row>
    <row r="491" spans="1:12" x14ac:dyDescent="0.3">
      <c r="A491" t="str">
        <f t="shared" si="42"/>
        <v/>
      </c>
      <c r="B491" s="1" t="str">
        <f>IFERROR(MIN(B490,E490*(1+Analysis!$Z$30/12)),"")</f>
        <v/>
      </c>
      <c r="C491" s="1" t="str">
        <f>IFERROR(E490*Analysis!$Z$30/12,"")</f>
        <v/>
      </c>
      <c r="D491" s="1" t="str">
        <f t="shared" si="43"/>
        <v/>
      </c>
      <c r="E491" s="1" t="str">
        <f t="shared" si="44"/>
        <v/>
      </c>
      <c r="H491" t="str">
        <f t="shared" si="45"/>
        <v/>
      </c>
      <c r="I491" s="1" t="str">
        <f>IFERROR(MIN(I490,L490*(1+Analysis!$Z$30/12)),"")</f>
        <v/>
      </c>
      <c r="J491" s="1" t="str">
        <f>IFERROR(L490*Analysis!$Z$30/12,"")</f>
        <v/>
      </c>
      <c r="K491" s="1" t="str">
        <f t="shared" si="46"/>
        <v/>
      </c>
      <c r="L491" s="1" t="str">
        <f t="shared" si="47"/>
        <v/>
      </c>
    </row>
    <row r="492" spans="1:12" x14ac:dyDescent="0.3">
      <c r="A492" t="str">
        <f t="shared" si="42"/>
        <v/>
      </c>
      <c r="B492" s="1" t="str">
        <f>IFERROR(MIN(B491,E491*(1+Analysis!$Z$30/12)),"")</f>
        <v/>
      </c>
      <c r="C492" s="1" t="str">
        <f>IFERROR(E491*Analysis!$Z$30/12,"")</f>
        <v/>
      </c>
      <c r="D492" s="1" t="str">
        <f t="shared" si="43"/>
        <v/>
      </c>
      <c r="E492" s="1" t="str">
        <f t="shared" si="44"/>
        <v/>
      </c>
      <c r="H492" t="str">
        <f t="shared" si="45"/>
        <v/>
      </c>
      <c r="I492" s="1" t="str">
        <f>IFERROR(MIN(I491,L491*(1+Analysis!$Z$30/12)),"")</f>
        <v/>
      </c>
      <c r="J492" s="1" t="str">
        <f>IFERROR(L491*Analysis!$Z$30/12,"")</f>
        <v/>
      </c>
      <c r="K492" s="1" t="str">
        <f t="shared" si="46"/>
        <v/>
      </c>
      <c r="L492" s="1" t="str">
        <f t="shared" si="47"/>
        <v/>
      </c>
    </row>
    <row r="493" spans="1:12" x14ac:dyDescent="0.3">
      <c r="A493" t="str">
        <f t="shared" si="42"/>
        <v/>
      </c>
      <c r="B493" s="1" t="str">
        <f>IFERROR(MIN(B492,E492*(1+Analysis!$Z$30/12)),"")</f>
        <v/>
      </c>
      <c r="C493" s="1" t="str">
        <f>IFERROR(E492*Analysis!$Z$30/12,"")</f>
        <v/>
      </c>
      <c r="D493" s="1" t="str">
        <f t="shared" si="43"/>
        <v/>
      </c>
      <c r="E493" s="1" t="str">
        <f t="shared" si="44"/>
        <v/>
      </c>
      <c r="H493" t="str">
        <f t="shared" si="45"/>
        <v/>
      </c>
      <c r="I493" s="1" t="str">
        <f>IFERROR(MIN(I492,L492*(1+Analysis!$Z$30/12)),"")</f>
        <v/>
      </c>
      <c r="J493" s="1" t="str">
        <f>IFERROR(L492*Analysis!$Z$30/12,"")</f>
        <v/>
      </c>
      <c r="K493" s="1" t="str">
        <f t="shared" si="46"/>
        <v/>
      </c>
      <c r="L493" s="1" t="str">
        <f t="shared" si="47"/>
        <v/>
      </c>
    </row>
    <row r="494" spans="1:12" x14ac:dyDescent="0.3">
      <c r="A494" t="str">
        <f t="shared" si="42"/>
        <v/>
      </c>
      <c r="B494" s="1" t="str">
        <f>IFERROR(MIN(B493,E493*(1+Analysis!$Z$30/12)),"")</f>
        <v/>
      </c>
      <c r="C494" s="1" t="str">
        <f>IFERROR(E493*Analysis!$Z$30/12,"")</f>
        <v/>
      </c>
      <c r="D494" s="1" t="str">
        <f t="shared" si="43"/>
        <v/>
      </c>
      <c r="E494" s="1" t="str">
        <f t="shared" si="44"/>
        <v/>
      </c>
      <c r="H494" t="str">
        <f t="shared" si="45"/>
        <v/>
      </c>
      <c r="I494" s="1" t="str">
        <f>IFERROR(MIN(I493,L493*(1+Analysis!$Z$30/12)),"")</f>
        <v/>
      </c>
      <c r="J494" s="1" t="str">
        <f>IFERROR(L493*Analysis!$Z$30/12,"")</f>
        <v/>
      </c>
      <c r="K494" s="1" t="str">
        <f t="shared" si="46"/>
        <v/>
      </c>
      <c r="L494" s="1" t="str">
        <f t="shared" si="47"/>
        <v/>
      </c>
    </row>
    <row r="495" spans="1:12" x14ac:dyDescent="0.3">
      <c r="A495" t="str">
        <f t="shared" si="42"/>
        <v/>
      </c>
      <c r="B495" s="1" t="str">
        <f>IFERROR(MIN(B494,E494*(1+Analysis!$Z$30/12)),"")</f>
        <v/>
      </c>
      <c r="C495" s="1" t="str">
        <f>IFERROR(E494*Analysis!$Z$30/12,"")</f>
        <v/>
      </c>
      <c r="D495" s="1" t="str">
        <f t="shared" si="43"/>
        <v/>
      </c>
      <c r="E495" s="1" t="str">
        <f t="shared" si="44"/>
        <v/>
      </c>
      <c r="H495" t="str">
        <f t="shared" si="45"/>
        <v/>
      </c>
      <c r="I495" s="1" t="str">
        <f>IFERROR(MIN(I494,L494*(1+Analysis!$Z$30/12)),"")</f>
        <v/>
      </c>
      <c r="J495" s="1" t="str">
        <f>IFERROR(L494*Analysis!$Z$30/12,"")</f>
        <v/>
      </c>
      <c r="K495" s="1" t="str">
        <f t="shared" si="46"/>
        <v/>
      </c>
      <c r="L495" s="1" t="str">
        <f t="shared" si="47"/>
        <v/>
      </c>
    </row>
    <row r="496" spans="1:12" x14ac:dyDescent="0.3">
      <c r="A496" t="str">
        <f t="shared" si="42"/>
        <v/>
      </c>
      <c r="B496" s="1" t="str">
        <f>IFERROR(MIN(B495,E495*(1+Analysis!$Z$30/12)),"")</f>
        <v/>
      </c>
      <c r="C496" s="1" t="str">
        <f>IFERROR(E495*Analysis!$Z$30/12,"")</f>
        <v/>
      </c>
      <c r="D496" s="1" t="str">
        <f t="shared" si="43"/>
        <v/>
      </c>
      <c r="E496" s="1" t="str">
        <f t="shared" si="44"/>
        <v/>
      </c>
      <c r="H496" t="str">
        <f t="shared" si="45"/>
        <v/>
      </c>
      <c r="I496" s="1" t="str">
        <f>IFERROR(MIN(I495,L495*(1+Analysis!$Z$30/12)),"")</f>
        <v/>
      </c>
      <c r="J496" s="1" t="str">
        <f>IFERROR(L495*Analysis!$Z$30/12,"")</f>
        <v/>
      </c>
      <c r="K496" s="1" t="str">
        <f t="shared" si="46"/>
        <v/>
      </c>
      <c r="L496" s="1" t="str">
        <f t="shared" si="47"/>
        <v/>
      </c>
    </row>
    <row r="497" spans="1:12" x14ac:dyDescent="0.3">
      <c r="A497" t="str">
        <f t="shared" si="42"/>
        <v/>
      </c>
      <c r="B497" s="1" t="str">
        <f>IFERROR(MIN(B496,E496*(1+Analysis!$Z$30/12)),"")</f>
        <v/>
      </c>
      <c r="C497" s="1" t="str">
        <f>IFERROR(E496*Analysis!$Z$30/12,"")</f>
        <v/>
      </c>
      <c r="D497" s="1" t="str">
        <f t="shared" si="43"/>
        <v/>
      </c>
      <c r="E497" s="1" t="str">
        <f t="shared" si="44"/>
        <v/>
      </c>
      <c r="H497" t="str">
        <f t="shared" si="45"/>
        <v/>
      </c>
      <c r="I497" s="1" t="str">
        <f>IFERROR(MIN(I496,L496*(1+Analysis!$Z$30/12)),"")</f>
        <v/>
      </c>
      <c r="J497" s="1" t="str">
        <f>IFERROR(L496*Analysis!$Z$30/12,"")</f>
        <v/>
      </c>
      <c r="K497" s="1" t="str">
        <f t="shared" si="46"/>
        <v/>
      </c>
      <c r="L497" s="1" t="str">
        <f t="shared" si="47"/>
        <v/>
      </c>
    </row>
    <row r="498" spans="1:12" x14ac:dyDescent="0.3">
      <c r="A498" t="str">
        <f t="shared" si="42"/>
        <v/>
      </c>
      <c r="B498" s="1" t="str">
        <f>IFERROR(MIN(B497,E497*(1+Analysis!$Z$30/12)),"")</f>
        <v/>
      </c>
      <c r="C498" s="1" t="str">
        <f>IFERROR(E497*Analysis!$Z$30/12,"")</f>
        <v/>
      </c>
      <c r="D498" s="1" t="str">
        <f t="shared" si="43"/>
        <v/>
      </c>
      <c r="E498" s="1" t="str">
        <f t="shared" si="44"/>
        <v/>
      </c>
      <c r="H498" t="str">
        <f t="shared" si="45"/>
        <v/>
      </c>
      <c r="I498" s="1" t="str">
        <f>IFERROR(MIN(I497,L497*(1+Analysis!$Z$30/12)),"")</f>
        <v/>
      </c>
      <c r="J498" s="1" t="str">
        <f>IFERROR(L497*Analysis!$Z$30/12,"")</f>
        <v/>
      </c>
      <c r="K498" s="1" t="str">
        <f t="shared" si="46"/>
        <v/>
      </c>
      <c r="L498" s="1" t="str">
        <f t="shared" si="47"/>
        <v/>
      </c>
    </row>
    <row r="499" spans="1:12" x14ac:dyDescent="0.3">
      <c r="A499" t="str">
        <f t="shared" si="42"/>
        <v/>
      </c>
      <c r="B499" s="1" t="str">
        <f>IFERROR(MIN(B498,E498*(1+Analysis!$Z$30/12)),"")</f>
        <v/>
      </c>
      <c r="C499" s="1" t="str">
        <f>IFERROR(E498*Analysis!$Z$30/12,"")</f>
        <v/>
      </c>
      <c r="D499" s="1" t="str">
        <f t="shared" si="43"/>
        <v/>
      </c>
      <c r="E499" s="1" t="str">
        <f t="shared" si="44"/>
        <v/>
      </c>
      <c r="H499" t="str">
        <f t="shared" si="45"/>
        <v/>
      </c>
      <c r="I499" s="1" t="str">
        <f>IFERROR(MIN(I498,L498*(1+Analysis!$Z$30/12)),"")</f>
        <v/>
      </c>
      <c r="J499" s="1" t="str">
        <f>IFERROR(L498*Analysis!$Z$30/12,"")</f>
        <v/>
      </c>
      <c r="K499" s="1" t="str">
        <f t="shared" si="46"/>
        <v/>
      </c>
      <c r="L499" s="1" t="str">
        <f t="shared" si="47"/>
        <v/>
      </c>
    </row>
    <row r="500" spans="1:12" x14ac:dyDescent="0.3">
      <c r="A500" t="str">
        <f t="shared" si="42"/>
        <v/>
      </c>
      <c r="B500" s="1" t="str">
        <f>IFERROR(MIN(B499,E499*(1+Analysis!$Z$30/12)),"")</f>
        <v/>
      </c>
      <c r="C500" s="1" t="str">
        <f>IFERROR(E499*Analysis!$Z$30/12,"")</f>
        <v/>
      </c>
      <c r="D500" s="1" t="str">
        <f t="shared" si="43"/>
        <v/>
      </c>
      <c r="E500" s="1" t="str">
        <f t="shared" si="44"/>
        <v/>
      </c>
      <c r="H500" t="str">
        <f t="shared" si="45"/>
        <v/>
      </c>
      <c r="I500" s="1" t="str">
        <f>IFERROR(MIN(I499,L499*(1+Analysis!$Z$30/12)),"")</f>
        <v/>
      </c>
      <c r="J500" s="1" t="str">
        <f>IFERROR(L499*Analysis!$Z$30/12,"")</f>
        <v/>
      </c>
      <c r="K500" s="1" t="str">
        <f t="shared" si="46"/>
        <v/>
      </c>
      <c r="L500" s="1" t="str">
        <f t="shared" si="47"/>
        <v/>
      </c>
    </row>
    <row r="501" spans="1:12" x14ac:dyDescent="0.3">
      <c r="A501" t="str">
        <f t="shared" si="42"/>
        <v/>
      </c>
      <c r="B501" s="1" t="str">
        <f>IFERROR(MIN(B500,E500*(1+Analysis!$Z$30/12)),"")</f>
        <v/>
      </c>
      <c r="C501" s="1" t="str">
        <f>IFERROR(E500*Analysis!$Z$30/12,"")</f>
        <v/>
      </c>
      <c r="D501" s="1" t="str">
        <f t="shared" si="43"/>
        <v/>
      </c>
      <c r="E501" s="1" t="str">
        <f t="shared" si="44"/>
        <v/>
      </c>
      <c r="H501" t="str">
        <f t="shared" si="45"/>
        <v/>
      </c>
      <c r="I501" s="1" t="str">
        <f>IFERROR(MIN(I500,L500*(1+Analysis!$Z$30/12)),"")</f>
        <v/>
      </c>
      <c r="J501" s="1" t="str">
        <f>IFERROR(L500*Analysis!$Z$30/12,"")</f>
        <v/>
      </c>
      <c r="K501" s="1" t="str">
        <f t="shared" si="46"/>
        <v/>
      </c>
      <c r="L501" s="1" t="str">
        <f t="shared" si="47"/>
        <v/>
      </c>
    </row>
    <row r="502" spans="1:12" x14ac:dyDescent="0.3">
      <c r="A502" t="str">
        <f t="shared" si="42"/>
        <v/>
      </c>
      <c r="B502" s="1" t="str">
        <f>IFERROR(MIN(B501,E501*(1+Analysis!$Z$30/12)),"")</f>
        <v/>
      </c>
      <c r="C502" s="1" t="str">
        <f>IFERROR(E501*Analysis!$Z$30/12,"")</f>
        <v/>
      </c>
      <c r="D502" s="1" t="str">
        <f t="shared" si="43"/>
        <v/>
      </c>
      <c r="E502" s="1" t="str">
        <f t="shared" si="44"/>
        <v/>
      </c>
      <c r="H502" t="str">
        <f t="shared" si="45"/>
        <v/>
      </c>
      <c r="I502" s="1" t="str">
        <f>IFERROR(MIN(I501,L501*(1+Analysis!$Z$30/12)),"")</f>
        <v/>
      </c>
      <c r="J502" s="1" t="str">
        <f>IFERROR(L501*Analysis!$Z$30/12,"")</f>
        <v/>
      </c>
      <c r="K502" s="1" t="str">
        <f t="shared" si="46"/>
        <v/>
      </c>
      <c r="L502" s="1" t="str">
        <f t="shared" si="47"/>
        <v/>
      </c>
    </row>
    <row r="503" spans="1:12" x14ac:dyDescent="0.3">
      <c r="A503" t="str">
        <f t="shared" si="42"/>
        <v/>
      </c>
      <c r="B503" s="1" t="str">
        <f>IFERROR(MIN(B502,E502*(1+Analysis!$Z$30/12)),"")</f>
        <v/>
      </c>
      <c r="C503" s="1" t="str">
        <f>IFERROR(E502*Analysis!$Z$30/12,"")</f>
        <v/>
      </c>
      <c r="D503" s="1" t="str">
        <f t="shared" si="43"/>
        <v/>
      </c>
      <c r="E503" s="1" t="str">
        <f t="shared" si="44"/>
        <v/>
      </c>
      <c r="H503" t="str">
        <f t="shared" si="45"/>
        <v/>
      </c>
      <c r="I503" s="1" t="str">
        <f>IFERROR(MIN(I502,L502*(1+Analysis!$Z$30/12)),"")</f>
        <v/>
      </c>
      <c r="J503" s="1" t="str">
        <f>IFERROR(L502*Analysis!$Z$30/12,"")</f>
        <v/>
      </c>
      <c r="K503" s="1" t="str">
        <f t="shared" si="46"/>
        <v/>
      </c>
      <c r="L503" s="1" t="str">
        <f t="shared" si="47"/>
        <v/>
      </c>
    </row>
    <row r="504" spans="1:12" x14ac:dyDescent="0.3">
      <c r="A504" t="str">
        <f t="shared" si="42"/>
        <v/>
      </c>
      <c r="B504" s="1" t="str">
        <f>IFERROR(MIN(B503,E503*(1+Analysis!$Z$30/12)),"")</f>
        <v/>
      </c>
      <c r="C504" s="1" t="str">
        <f>IFERROR(E503*Analysis!$Z$30/12,"")</f>
        <v/>
      </c>
      <c r="D504" s="1" t="str">
        <f t="shared" si="43"/>
        <v/>
      </c>
      <c r="E504" s="1" t="str">
        <f t="shared" si="44"/>
        <v/>
      </c>
      <c r="H504" t="str">
        <f t="shared" si="45"/>
        <v/>
      </c>
      <c r="I504" s="1" t="str">
        <f>IFERROR(MIN(I503,L503*(1+Analysis!$Z$30/12)),"")</f>
        <v/>
      </c>
      <c r="J504" s="1" t="str">
        <f>IFERROR(L503*Analysis!$Z$30/12,"")</f>
        <v/>
      </c>
      <c r="K504" s="1" t="str">
        <f t="shared" si="46"/>
        <v/>
      </c>
      <c r="L504" s="1" t="str">
        <f t="shared" si="47"/>
        <v/>
      </c>
    </row>
    <row r="505" spans="1:12" x14ac:dyDescent="0.3">
      <c r="A505" t="str">
        <f t="shared" ref="A505" si="48">IF(B505="","",A504+1)</f>
        <v/>
      </c>
      <c r="B505" s="1" t="str">
        <f>IFERROR(MIN(B504,E504*(1+Analysis!$Z$30/12)),"")</f>
        <v/>
      </c>
      <c r="C505" s="1" t="str">
        <f>IFERROR(E504*Analysis!$Z$30/12,"")</f>
        <v/>
      </c>
      <c r="D505" s="1" t="str">
        <f t="shared" ref="D505" si="49">IFERROR(B505-C505,"")</f>
        <v/>
      </c>
      <c r="E505" s="1" t="str">
        <f t="shared" si="44"/>
        <v/>
      </c>
      <c r="H505" t="str">
        <f t="shared" si="45"/>
        <v/>
      </c>
      <c r="I505" s="1" t="str">
        <f>IFERROR(MIN(I504,L504*(1+Analysis!$Z$30/12)),"")</f>
        <v/>
      </c>
      <c r="J505" s="1" t="str">
        <f>IFERROR(L504*Analysis!$Z$30/12,"")</f>
        <v/>
      </c>
      <c r="K505" s="1" t="str">
        <f t="shared" ref="K505" si="50">IFERROR(I505-J505,"")</f>
        <v/>
      </c>
      <c r="L505" s="1" t="str">
        <f t="shared" si="47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Analysis</vt:lpstr>
      <vt:lpstr>AmortSched</vt:lpstr>
      <vt:lpstr>Analysis!Print_Area</vt:lpstr>
    </vt:vector>
  </TitlesOfParts>
  <Company>HoganTaylor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Shultz</dc:creator>
  <cp:lastModifiedBy>Jason Shultz</cp:lastModifiedBy>
  <cp:lastPrinted>2016-07-29T16:42:09Z</cp:lastPrinted>
  <dcterms:created xsi:type="dcterms:W3CDTF">2016-07-22T18:27:33Z</dcterms:created>
  <dcterms:modified xsi:type="dcterms:W3CDTF">2017-11-20T02:52:27Z</dcterms:modified>
</cp:coreProperties>
</file>