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Shultz\OneDrive\Templates\Business Resources\Dashboards\"/>
    </mc:Choice>
  </mc:AlternateContent>
  <bookViews>
    <workbookView xWindow="0" yWindow="24" windowWidth="20100" windowHeight="9264"/>
  </bookViews>
  <sheets>
    <sheet name="KPI Dashboard" sheetId="1" r:id="rId1"/>
  </sheets>
  <definedNames>
    <definedName name="_xlnm.Print_Area" localSheetId="0">'KPI Dashboard'!$A$1:$O$32</definedName>
  </definedNames>
  <calcPr calcId="152511"/>
</workbook>
</file>

<file path=xl/calcChain.xml><?xml version="1.0" encoding="utf-8"?>
<calcChain xmlns="http://schemas.openxmlformats.org/spreadsheetml/2006/main">
  <c r="M15" i="1" l="1"/>
  <c r="J6" i="1" l="1"/>
  <c r="C27" i="1" l="1"/>
  <c r="B27" i="1" s="1"/>
  <c r="C15" i="1"/>
  <c r="B15" i="1" s="1"/>
  <c r="C4" i="1"/>
  <c r="B4" i="1" s="1"/>
  <c r="L15" i="1"/>
  <c r="M6" i="1" l="1"/>
  <c r="N6" i="1" s="1"/>
  <c r="J9" i="1"/>
</calcChain>
</file>

<file path=xl/sharedStrings.xml><?xml version="1.0" encoding="utf-8"?>
<sst xmlns="http://schemas.openxmlformats.org/spreadsheetml/2006/main" count="29" uniqueCount="29">
  <si>
    <t>Business Development KPI's</t>
  </si>
  <si>
    <t>New Business Goal</t>
  </si>
  <si>
    <t>Lost Work</t>
  </si>
  <si>
    <t>New Work Won</t>
  </si>
  <si>
    <t>Net New Work Remaining</t>
  </si>
  <si>
    <t>Proposal Success</t>
  </si>
  <si>
    <t>Issued</t>
  </si>
  <si>
    <t>Won</t>
  </si>
  <si>
    <t>Outstanding</t>
  </si>
  <si>
    <t>New Work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</si>
  <si>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</si>
  <si>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</si>
  <si>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</si>
  <si>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</si>
  <si>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</si>
  <si>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</si>
  <si>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</si>
  <si>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</si>
  <si>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</si>
  <si>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</si>
  <si>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</si>
  <si>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</si>
  <si>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Budget</t>
  </si>
  <si>
    <t>Actual</t>
  </si>
  <si>
    <t>KPI's</t>
  </si>
  <si>
    <t>Metric 1</t>
  </si>
  <si>
    <t>Metric 2</t>
  </si>
  <si>
    <t>Metric 3</t>
  </si>
  <si>
    <t>New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</si>
</sst>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4DB2EC"/>
      <name val="Arial"/>
      <family val="2"/>
    </font>
    <font>
      <b/>
      <sz val="11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Border="1"/>
    <xf numFmtId="164" fontId="0" fillId="0" borderId="0" xfId="0" applyNumberFormat="1"/>
    <xf numFmtId="0" fontId="4" fillId="0" borderId="0" xfId="0" applyFont="1"/>
    <xf numFmtId="0" fontId="3" fillId="0" borderId="0" xfId="0" applyFont="1" applyBorder="1"/>
    <xf numFmtId="0" fontId="0" fillId="0" borderId="0" xfId="0" applyFill="1" applyBorder="1"/>
    <xf numFmtId="9" fontId="0" fillId="0" borderId="0" xfId="3" applyFont="1"/>
    <xf numFmtId="9" fontId="0" fillId="0" borderId="0" xfId="0" applyNumberFormat="1"/>
    <xf numFmtId="0" fontId="7" fillId="8" borderId="0" xfId="0" applyFont="1" applyFill="1" applyBorder="1"/>
    <xf numFmtId="164" fontId="7" fillId="8" borderId="0" xfId="1" applyNumberFormat="1" applyFont="1" applyFill="1" applyBorder="1"/>
    <xf numFmtId="165" fontId="7" fillId="9" borderId="8" xfId="2" applyNumberFormat="1" applyFont="1" applyFill="1" applyBorder="1" applyAlignment="1">
      <alignment horizontal="center"/>
    </xf>
    <xf numFmtId="165" fontId="7" fillId="9" borderId="8" xfId="2" applyNumberFormat="1" applyFont="1" applyFill="1" applyBorder="1"/>
    <xf numFmtId="0" fontId="8" fillId="9" borderId="7" xfId="0" applyFont="1" applyFill="1" applyBorder="1" applyAlignment="1">
      <alignment horizontal="center"/>
    </xf>
    <xf numFmtId="10" fontId="0" fillId="0" borderId="0" xfId="0" applyNumberFormat="1" applyBorder="1"/>
    <xf numFmtId="164" fontId="9" fillId="0" borderId="0" xfId="1" applyNumberFormat="1" applyFont="1" applyBorder="1"/>
    <xf numFmtId="0" fontId="7" fillId="10" borderId="0" xfId="0" applyFont="1" applyFill="1" applyBorder="1"/>
    <xf numFmtId="0" fontId="7" fillId="11" borderId="0" xfId="0" applyFont="1" applyFill="1" applyBorder="1"/>
    <xf numFmtId="0" fontId="7" fillId="12" borderId="0" xfId="0" applyFont="1" applyFill="1" applyBorder="1"/>
    <xf numFmtId="0" fontId="0" fillId="0" borderId="0" xfId="0" applyFont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4" fontId="7" fillId="8" borderId="0" xfId="1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7" fillId="12" borderId="0" xfId="1" applyNumberFormat="1" applyFont="1" applyFill="1" applyBorder="1" applyAlignment="1">
      <alignment horizontal="center"/>
    </xf>
    <xf numFmtId="164" fontId="7" fillId="11" borderId="0" xfId="1" applyNumberFormat="1" applyFont="1" applyFill="1" applyBorder="1" applyAlignment="1">
      <alignment horizontal="center"/>
    </xf>
    <xf numFmtId="165" fontId="7" fillId="10" borderId="0" xfId="2" applyNumberFormat="1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99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Dashboard'!$F$3</c:f>
          <c:strCache>
            <c:ptCount val="1"/>
            <c:pt idx="0">
              <c:v>New Work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val>
            <c:numRef>
              <c:f>('KPI Dashboard'!$N$6,'KPI Dashboard'!$M$6)</c:f>
              <c:numCache>
                <c:formatCode>_("$"* #,##0_);_("$"* \(#,##0\);_("$"* "-"??_);_(@_)</c:formatCode>
                <c:ptCount val="2"/>
                <c:pt idx="0">
                  <c:v>825000</c:v>
                </c:pt>
                <c:pt idx="1">
                  <c:v>1675000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Dashboard'!$F$12</c:f>
          <c:strCache>
            <c:ptCount val="1"/>
            <c:pt idx="0">
              <c:v>Proposal Success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val>
            <c:numRef>
              <c:f>('KPI Dashboard'!$L$15,'KPI Dashboard'!$M$15)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Dashboard'!$F$19</c:f>
          <c:strCache>
            <c:ptCount val="1"/>
            <c:pt idx="0">
              <c:v>New Work by Month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cat>
            <c:strRef>
              <c:f>('KPI Dashboard'!$F$20:$K$20,'KPI Dashboard'!$F$22:$K$22)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('KPI Dashboard'!$F$21:$K$21,'KPI Dashboard'!$F$23:$J$23)</c:f>
              <c:numCache>
                <c:formatCode>_(* #,##0_);_(* \(#,##0\);_(* "-"??_);_(@_)</c:formatCode>
                <c:ptCount val="11"/>
                <c:pt idx="0">
                  <c:v>100000</c:v>
                </c:pt>
                <c:pt idx="1">
                  <c:v>150000</c:v>
                </c:pt>
                <c:pt idx="2">
                  <c:v>125000</c:v>
                </c:pt>
                <c:pt idx="3">
                  <c:v>250000</c:v>
                </c:pt>
                <c:pt idx="4">
                  <c:v>200000</c:v>
                </c:pt>
                <c:pt idx="5">
                  <c:v>225000</c:v>
                </c:pt>
                <c:pt idx="6">
                  <c:v>300000</c:v>
                </c:pt>
                <c:pt idx="7">
                  <c:v>325000</c:v>
                </c:pt>
                <c:pt idx="8">
                  <c:v>350000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03600"/>
        <c:axId val="194301640"/>
      </c:barChart>
      <c:catAx>
        <c:axId val="1943036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94301640"/>
        <c:crosses val="autoZero"/>
        <c:auto val="1"/>
        <c:lblAlgn val="ctr"/>
        <c:lblOffset val="100"/>
        <c:noMultiLvlLbl val="0"/>
      </c:catAx>
      <c:valAx>
        <c:axId val="194301640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943036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Dashboard'!$F$27</c:f>
          <c:strCache>
            <c:ptCount val="1"/>
            <c:pt idx="0">
              <c:v>Metric 1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val>
            <c:numRef>
              <c:f>('KPI Dashboard'!$B$4,'KPI Dashboard'!$C$4)</c:f>
              <c:numCache>
                <c:formatCode>0%</c:formatCode>
                <c:ptCount val="2"/>
                <c:pt idx="0">
                  <c:v>0.30579999999999996</c:v>
                </c:pt>
                <c:pt idx="1">
                  <c:v>0.69420000000000004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Dashboard'!$F$29</c:f>
          <c:strCache>
            <c:ptCount val="1"/>
            <c:pt idx="0">
              <c:v>Metric 2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8080"/>
            </a:solidFill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</c:dPt>
          <c:val>
            <c:numRef>
              <c:f>('KPI Dashboard'!$B$15,'KPI Dashboard'!$C$15)</c:f>
              <c:numCache>
                <c:formatCode>0%</c:formatCode>
                <c:ptCount val="2"/>
                <c:pt idx="0">
                  <c:v>6.191374999999999E-2</c:v>
                </c:pt>
                <c:pt idx="1">
                  <c:v>0.93808625000000001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'KPI Dashboard'!$F$31</c:f>
          <c:strCache>
            <c:ptCount val="1"/>
            <c:pt idx="0">
              <c:v>Metric 3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6699"/>
            </a:solidFill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</c:dPt>
          <c:val>
            <c:numRef>
              <c:f>('KPI Dashboard'!$B$27,'KPI Dashboard'!$C$27)</c:f>
              <c:numCache>
                <c:formatCode>0%</c:formatCode>
                <c:ptCount val="2"/>
                <c:pt idx="0">
                  <c:v>0.47921040000000004</c:v>
                </c:pt>
                <c:pt idx="1">
                  <c:v>0.52078959999999996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hyperlink" Target="http://www.spreadsheetshopp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26670</xdr:rowOff>
    </xdr:from>
    <xdr:to>
      <xdr:col>14</xdr:col>
      <xdr:colOff>563880</xdr:colOff>
      <xdr:row>10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10</xdr:row>
      <xdr:rowOff>68580</xdr:rowOff>
    </xdr:from>
    <xdr:to>
      <xdr:col>14</xdr:col>
      <xdr:colOff>579120</xdr:colOff>
      <xdr:row>20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21</xdr:row>
      <xdr:rowOff>15240</xdr:rowOff>
    </xdr:from>
    <xdr:to>
      <xdr:col>14</xdr:col>
      <xdr:colOff>579120</xdr:colOff>
      <xdr:row>31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0</xdr:row>
      <xdr:rowOff>30480</xdr:rowOff>
    </xdr:from>
    <xdr:to>
      <xdr:col>4</xdr:col>
      <xdr:colOff>556260</xdr:colOff>
      <xdr:row>10</xdr:row>
      <xdr:rowOff>22860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</xdr:colOff>
      <xdr:row>10</xdr:row>
      <xdr:rowOff>76200</xdr:rowOff>
    </xdr:from>
    <xdr:to>
      <xdr:col>4</xdr:col>
      <xdr:colOff>563880</xdr:colOff>
      <xdr:row>20</xdr:row>
      <xdr:rowOff>160020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</xdr:colOff>
      <xdr:row>21</xdr:row>
      <xdr:rowOff>22860</xdr:rowOff>
    </xdr:from>
    <xdr:to>
      <xdr:col>4</xdr:col>
      <xdr:colOff>563880</xdr:colOff>
      <xdr:row>31</xdr:row>
      <xdr:rowOff>160020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16</xdr:col>
      <xdr:colOff>0</xdr:colOff>
      <xdr:row>0</xdr:row>
      <xdr:rowOff>0</xdr:rowOff>
    </xdr:from>
    <xdr:to>
      <xdr:col>21</xdr:col>
      <xdr:colOff>213360</xdr:colOff>
      <xdr:row>3</xdr:row>
      <xdr:rowOff>68580</xdr:rowOff>
    </xdr:to>
    <xdr:pic>
      <xdr:nvPicPr>
        <xdr:cNvPr id="8" name="Picture 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0"/>
          <a:ext cx="326136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0.23681</cdr:x>
      <cdr:y>0.41831</cdr:y>
    </cdr:from>
    <cdr:to>
      <cdr:x>0.74359</cdr:x>
      <cdr:y>0.7307</cdr:y>
    </cdr:to>
    <cdr:sp macro="" textlink="'KPI Dashboard'!$M$6">
      <cdr:nvSpPr>
        <cdr:cNvPr id="3" name="Rectangle 2"/>
        <cdr:cNvSpPr/>
      </cdr:nvSpPr>
      <cdr:spPr>
        <a:xfrm xmlns:a="http://schemas.openxmlformats.org/drawingml/2006/main">
          <a:off x="563008" y="841506"/>
          <a:ext cx="1204831" cy="628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E29007F2-BF31-4BBE-B2D7-CF7DEE7CE92C}" type="TxLink">
            <a:rPr lang="en-US" sz="1600">
              <a:solidFill>
                <a:sysClr val="windowText" lastClr="000000"/>
              </a:solidFill>
            </a:rPr>
            <a:pPr algn="ctr"/>
            <a:t> $1,675,000 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0.28164</cdr:x>
      <cdr:y>0.41113</cdr:y>
    </cdr:from>
    <cdr:to>
      <cdr:x>0.71835</cdr:x>
      <cdr:y>0.72352</cdr:y>
    </cdr:to>
    <cdr:sp macro="" textlink="'KPI Dashboard'!$M$15">
      <cdr:nvSpPr>
        <cdr:cNvPr id="5" name="Rectangle 2"/>
        <cdr:cNvSpPr/>
      </cdr:nvSpPr>
      <cdr:spPr>
        <a:xfrm xmlns:a="http://schemas.openxmlformats.org/drawingml/2006/main">
          <a:off x="678178" y="872485"/>
          <a:ext cx="1051562" cy="66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FA084FB8-BBB3-4394-B3B4-3B8455EC6D20}" type="TxLink">
            <a:rPr lang="en-US" sz="1600">
              <a:solidFill>
                <a:sysClr val="windowText" lastClr="000000"/>
              </a:solidFill>
            </a:rPr>
            <a:pPr algn="ctr"/>
            <a:t>75%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0.27848</cdr:x>
      <cdr:y>0.41831</cdr:y>
    </cdr:from>
    <cdr:to>
      <cdr:x>0.71519</cdr:x>
      <cdr:y>0.7307</cdr:y>
    </cdr:to>
    <cdr:sp macro="" textlink="'KPI Dashboard'!$C$4">
      <cdr:nvSpPr>
        <cdr:cNvPr id="5" name="Rectangle 2"/>
        <cdr:cNvSpPr/>
      </cdr:nvSpPr>
      <cdr:spPr>
        <a:xfrm xmlns:a="http://schemas.openxmlformats.org/drawingml/2006/main">
          <a:off x="670560" y="887730"/>
          <a:ext cx="1051560" cy="662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E4CEA60A-5A2B-44F3-A48F-D5861539FA93}" type="TxLink">
            <a:rPr lang="en-US" sz="1600">
              <a:solidFill>
                <a:sysClr val="windowText" lastClr="000000"/>
              </a:solidFill>
            </a:rPr>
            <a:pPr algn="ctr"/>
            <a:t>69%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0.28164</cdr:x>
      <cdr:y>0.41113</cdr:y>
    </cdr:from>
    <cdr:to>
      <cdr:x>0.71835</cdr:x>
      <cdr:y>0.72352</cdr:y>
    </cdr:to>
    <cdr:sp macro="" textlink="'KPI Dashboard'!$C$15">
      <cdr:nvSpPr>
        <cdr:cNvPr id="5" name="Rectangle 2"/>
        <cdr:cNvSpPr/>
      </cdr:nvSpPr>
      <cdr:spPr>
        <a:xfrm xmlns:a="http://schemas.openxmlformats.org/drawingml/2006/main">
          <a:off x="678178" y="872485"/>
          <a:ext cx="1051562" cy="66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DE63A7E8-4A25-442F-BF2F-172107E9D949}" type="TxLink">
            <a:rPr lang="en-US" sz="1600">
              <a:solidFill>
                <a:sysClr val="windowText" lastClr="000000"/>
              </a:solidFill>
            </a:rPr>
            <a:pPr algn="ctr"/>
            <a:t>94%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0.28164</cdr:x>
      <cdr:y>0.41113</cdr:y>
    </cdr:from>
    <cdr:to>
      <cdr:x>0.71835</cdr:x>
      <cdr:y>0.72352</cdr:y>
    </cdr:to>
    <cdr:sp macro="" textlink="'KPI Dashboard'!$C$15">
      <cdr:nvSpPr>
        <cdr:cNvPr id="7" name="Rectangle 2"/>
        <cdr:cNvSpPr/>
      </cdr:nvSpPr>
      <cdr:spPr>
        <a:xfrm xmlns:a="http://schemas.openxmlformats.org/drawingml/2006/main">
          <a:off x="678178" y="872485"/>
          <a:ext cx="1051562" cy="66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DE63A7E8-4A25-442F-BF2F-172107E9D949}" type="TxLink">
            <a:rPr lang="en-US" sz="1600">
              <a:solidFill>
                <a:sysClr val="windowText" lastClr="000000"/>
              </a:solidFill>
            </a:rPr>
            <a:pPr algn="ctr"/>
            <a:t>94%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0.26899</cdr:x>
      <cdr:y>0.33214</cdr:y>
    </cdr:from>
    <cdr:to>
      <cdr:x>0.72785</cdr:x>
      <cdr:y>0.60144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7700" y="704850"/>
          <a:ext cx="11049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0.28164</cdr:x>
      <cdr:y>0.41113</cdr:y>
    </cdr:from>
    <cdr:to>
      <cdr:x>0.71835</cdr:x>
      <cdr:y>0.72352</cdr:y>
    </cdr:to>
    <cdr:sp macro="" textlink="'KPI Dashboard'!$C$27">
      <cdr:nvSpPr>
        <cdr:cNvPr id="5" name="Rectangle 2"/>
        <cdr:cNvSpPr/>
      </cdr:nvSpPr>
      <cdr:spPr>
        <a:xfrm xmlns:a="http://schemas.openxmlformats.org/drawingml/2006/main">
          <a:off x="678178" y="872485"/>
          <a:ext cx="1051562" cy="66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ED25DA1D-E358-460F-BE43-598B75767F7D}" type="TxLink">
            <a:rPr lang="en-US" sz="1600">
              <a:solidFill>
                <a:sysClr val="windowText" lastClr="000000"/>
              </a:solidFill>
            </a:rPr>
            <a:pPr algn="ctr"/>
            <a:t>52%</a:t>
          </a:fld>
          <a:endParaRPr lang="en-US" sz="16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tabSelected="1" zoomScaleNormal="100" workbookViewId="0">
      <selection activeCell="J4" sqref="J4:K4"/>
    </sheetView>
  </sheetViews>
  <sheetFormatPr defaultRowHeight="14.4" x14ac:dyDescent="0.3"/>
  <cols>
    <col min="1" max="1" width="4.21875" customWidth="1"/>
    <col min="6" max="11" width="8.88671875" customWidth="1"/>
    <col min="13" max="13" width="9.5546875" bestFit="1" customWidth="1"/>
  </cols>
  <sheetData>
    <row r="1" spans="2:14" s="1" customFormat="1" ht="25.8" x14ac:dyDescent="0.5">
      <c r="E1" s="6"/>
      <c r="F1" s="24" t="s">
        <v>0</v>
      </c>
      <c r="G1" s="24"/>
      <c r="H1" s="24"/>
      <c r="I1" s="24"/>
      <c r="J1" s="24"/>
      <c r="K1" s="24"/>
    </row>
    <row r="2" spans="2:14" x14ac:dyDescent="0.3">
      <c r="E2" s="2"/>
      <c r="F2" s="2"/>
      <c r="G2" s="2"/>
      <c r="H2" s="2"/>
      <c r="I2" s="2"/>
      <c r="J2" s="2"/>
      <c r="K2" s="2"/>
    </row>
    <row r="3" spans="2:14" ht="18" x14ac:dyDescent="0.35">
      <c r="E3" s="2"/>
      <c r="F3" s="5" t="s">
        <v>28</v>
      </c>
      <c r="G3" s="2"/>
      <c r="H3" s="2"/>
      <c r="I3" s="2"/>
      <c r="J3" s="2"/>
      <c r="K3" s="2"/>
    </row>
    <row r="4" spans="2:14" x14ac:dyDescent="0.3">
      <c r="B4" s="8">
        <f>MAX(1-C4,0)</f>
        <v>0.30579999999999996</v>
      </c>
      <c r="C4" s="7">
        <f>J27/H27</f>
        <v>0.69420000000000004</v>
      </c>
      <c r="E4" s="2"/>
      <c r="F4" s="9" t="s">
        <v>1</v>
      </c>
      <c r="G4" s="9"/>
      <c r="H4" s="9"/>
      <c r="I4" s="9"/>
      <c r="J4" s="37">
        <v>2500000</v>
      </c>
      <c r="K4" s="37"/>
    </row>
    <row r="5" spans="2:14" x14ac:dyDescent="0.3">
      <c r="E5" s="2"/>
      <c r="F5" s="9"/>
      <c r="G5" s="9"/>
      <c r="H5" s="9"/>
      <c r="I5" s="9"/>
      <c r="J5" s="10"/>
      <c r="K5" s="10"/>
    </row>
    <row r="6" spans="2:14" x14ac:dyDescent="0.3">
      <c r="E6" s="2"/>
      <c r="F6" s="9" t="s">
        <v>3</v>
      </c>
      <c r="G6" s="9"/>
      <c r="H6" s="9"/>
      <c r="I6" s="9"/>
      <c r="J6" s="37">
        <f>SUM(F21:K21,F23:K23)</f>
        <v>2025000</v>
      </c>
      <c r="K6" s="37"/>
      <c r="M6" s="3">
        <f>J6+J7</f>
        <v>1675000</v>
      </c>
      <c r="N6" s="3">
        <f>J4-M6</f>
        <v>825000</v>
      </c>
    </row>
    <row r="7" spans="2:14" x14ac:dyDescent="0.3">
      <c r="E7" s="2"/>
      <c r="F7" s="9" t="s">
        <v>2</v>
      </c>
      <c r="G7" s="9"/>
      <c r="H7" s="9"/>
      <c r="I7" s="9"/>
      <c r="J7" s="37">
        <v>-350000</v>
      </c>
      <c r="K7" s="37"/>
    </row>
    <row r="8" spans="2:14" x14ac:dyDescent="0.3">
      <c r="E8" s="2"/>
      <c r="F8" s="9"/>
      <c r="G8" s="9"/>
      <c r="H8" s="9"/>
      <c r="I8" s="9"/>
      <c r="J8" s="10"/>
      <c r="K8" s="10"/>
    </row>
    <row r="9" spans="2:14" x14ac:dyDescent="0.3">
      <c r="E9" s="2"/>
      <c r="F9" s="9" t="s">
        <v>4</v>
      </c>
      <c r="G9" s="9"/>
      <c r="H9" s="9"/>
      <c r="I9" s="9"/>
      <c r="J9" s="37">
        <f>J4-J6-J7</f>
        <v>825000</v>
      </c>
      <c r="K9" s="37"/>
    </row>
    <row r="10" spans="2:14" x14ac:dyDescent="0.3">
      <c r="E10" s="2"/>
      <c r="F10" s="9"/>
      <c r="G10" s="9"/>
      <c r="H10" s="9"/>
      <c r="I10" s="9"/>
      <c r="J10" s="10"/>
      <c r="K10" s="10"/>
    </row>
    <row r="11" spans="2:14" x14ac:dyDescent="0.3">
      <c r="E11" s="2"/>
      <c r="F11" s="2"/>
      <c r="G11" s="2"/>
      <c r="H11" s="2"/>
      <c r="I11" s="2"/>
      <c r="J11" s="2"/>
      <c r="K11" s="2"/>
    </row>
    <row r="12" spans="2:14" ht="18.600000000000001" thickBot="1" x14ac:dyDescent="0.4">
      <c r="E12" s="2"/>
      <c r="F12" s="5" t="s">
        <v>5</v>
      </c>
      <c r="G12" s="2"/>
      <c r="H12" s="2"/>
      <c r="I12" s="2"/>
      <c r="J12" s="2"/>
      <c r="K12" s="2"/>
    </row>
    <row r="13" spans="2:14" x14ac:dyDescent="0.3">
      <c r="E13" s="2"/>
      <c r="F13" s="29" t="s">
        <v>6</v>
      </c>
      <c r="G13" s="30"/>
      <c r="H13" s="31" t="s">
        <v>7</v>
      </c>
      <c r="I13" s="32"/>
      <c r="J13" s="38" t="s">
        <v>8</v>
      </c>
      <c r="K13" s="39"/>
    </row>
    <row r="14" spans="2:14" ht="14.4" customHeight="1" x14ac:dyDescent="0.3">
      <c r="E14" s="2"/>
      <c r="F14" s="25">
        <v>156</v>
      </c>
      <c r="G14" s="26"/>
      <c r="H14" s="33">
        <v>93</v>
      </c>
      <c r="I14" s="34"/>
      <c r="J14" s="20">
        <v>32</v>
      </c>
      <c r="K14" s="21"/>
    </row>
    <row r="15" spans="2:14" ht="14.4" customHeight="1" x14ac:dyDescent="0.3">
      <c r="B15" s="8">
        <f>MAX(1-C15,0)</f>
        <v>6.191374999999999E-2</v>
      </c>
      <c r="C15" s="7">
        <f>J29/H29</f>
        <v>0.93808625000000001</v>
      </c>
      <c r="E15" s="2"/>
      <c r="F15" s="25"/>
      <c r="G15" s="26"/>
      <c r="H15" s="33"/>
      <c r="I15" s="34"/>
      <c r="J15" s="20"/>
      <c r="K15" s="21"/>
      <c r="L15" s="8">
        <f>1-M15</f>
        <v>0.25</v>
      </c>
      <c r="M15" s="7">
        <f>H14/(F14-J14)</f>
        <v>0.75</v>
      </c>
    </row>
    <row r="16" spans="2:14" ht="14.4" customHeight="1" x14ac:dyDescent="0.3">
      <c r="E16" s="2"/>
      <c r="F16" s="25"/>
      <c r="G16" s="26"/>
      <c r="H16" s="33"/>
      <c r="I16" s="34"/>
      <c r="J16" s="20"/>
      <c r="K16" s="21"/>
    </row>
    <row r="17" spans="2:20" ht="14.4" customHeight="1" thickBot="1" x14ac:dyDescent="0.35">
      <c r="E17" s="2"/>
      <c r="F17" s="27"/>
      <c r="G17" s="28"/>
      <c r="H17" s="35"/>
      <c r="I17" s="36"/>
      <c r="J17" s="22"/>
      <c r="K17" s="23"/>
    </row>
    <row r="18" spans="2:20" x14ac:dyDescent="0.3">
      <c r="E18" s="2"/>
      <c r="F18" s="2"/>
      <c r="G18" s="2"/>
      <c r="H18" s="2"/>
      <c r="I18" s="2"/>
      <c r="J18" s="2"/>
      <c r="K18" s="2"/>
    </row>
    <row r="19" spans="2:20" ht="18" x14ac:dyDescent="0.35">
      <c r="E19" s="2"/>
      <c r="F19" s="5" t="s">
        <v>9</v>
      </c>
      <c r="G19" s="2"/>
      <c r="H19" s="2"/>
      <c r="I19" s="2"/>
      <c r="J19" s="2"/>
      <c r="K19" s="2"/>
    </row>
    <row r="20" spans="2:20" x14ac:dyDescent="0.3">
      <c r="E20" s="2"/>
      <c r="F20" s="13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13" t="s">
        <v>15</v>
      </c>
    </row>
    <row r="21" spans="2:20" x14ac:dyDescent="0.3">
      <c r="E21" s="2"/>
      <c r="F21" s="11">
        <v>100000</v>
      </c>
      <c r="G21" s="11">
        <v>150000</v>
      </c>
      <c r="H21" s="11">
        <v>125000</v>
      </c>
      <c r="I21" s="11">
        <v>250000</v>
      </c>
      <c r="J21" s="11">
        <v>200000</v>
      </c>
      <c r="K21" s="11">
        <v>225000</v>
      </c>
    </row>
    <row r="22" spans="2:20" x14ac:dyDescent="0.3">
      <c r="E22" s="2"/>
      <c r="F22" s="13" t="s">
        <v>16</v>
      </c>
      <c r="G22" s="13" t="s">
        <v>17</v>
      </c>
      <c r="H22" s="13" t="s">
        <v>18</v>
      </c>
      <c r="I22" s="13" t="s">
        <v>19</v>
      </c>
      <c r="J22" s="13" t="s">
        <v>20</v>
      </c>
      <c r="K22" s="13" t="s">
        <v>21</v>
      </c>
    </row>
    <row r="23" spans="2:20" x14ac:dyDescent="0.3">
      <c r="E23" s="2"/>
      <c r="F23" s="12">
        <v>300000</v>
      </c>
      <c r="G23" s="12">
        <v>325000</v>
      </c>
      <c r="H23" s="12">
        <v>350000</v>
      </c>
      <c r="I23" s="12"/>
      <c r="J23" s="12"/>
      <c r="K23" s="12"/>
      <c r="T23" s="4"/>
    </row>
    <row r="24" spans="2:20" x14ac:dyDescent="0.3">
      <c r="E24" s="2"/>
      <c r="F24" s="6"/>
      <c r="G24" s="6"/>
      <c r="H24" s="6"/>
      <c r="I24" s="6"/>
      <c r="J24" s="6"/>
      <c r="K24" s="6"/>
    </row>
    <row r="25" spans="2:20" ht="18" x14ac:dyDescent="0.35">
      <c r="E25" s="2"/>
      <c r="F25" s="5" t="s">
        <v>24</v>
      </c>
      <c r="G25" s="2"/>
      <c r="H25" s="2"/>
      <c r="I25" s="2"/>
      <c r="J25" s="2"/>
      <c r="K25" s="2"/>
    </row>
    <row r="26" spans="2:20" x14ac:dyDescent="0.3">
      <c r="E26" s="2"/>
      <c r="G26" s="2"/>
      <c r="H26" s="19" t="s">
        <v>22</v>
      </c>
      <c r="I26" s="19"/>
      <c r="J26" s="19" t="s">
        <v>23</v>
      </c>
      <c r="K26" s="19"/>
    </row>
    <row r="27" spans="2:20" x14ac:dyDescent="0.3">
      <c r="B27" s="8">
        <f>MAX(1-C27,0)</f>
        <v>0.47921040000000004</v>
      </c>
      <c r="C27" s="7">
        <f>J31/H31</f>
        <v>0.52078959999999996</v>
      </c>
      <c r="E27" s="2"/>
      <c r="F27" s="16" t="s">
        <v>25</v>
      </c>
      <c r="G27" s="16"/>
      <c r="H27" s="42">
        <v>65000</v>
      </c>
      <c r="I27" s="42"/>
      <c r="J27" s="42">
        <v>45123</v>
      </c>
      <c r="K27" s="42"/>
    </row>
    <row r="28" spans="2:20" x14ac:dyDescent="0.3">
      <c r="E28" s="2"/>
      <c r="F28" s="2"/>
      <c r="G28" s="2"/>
      <c r="H28" s="14"/>
      <c r="I28" s="2"/>
      <c r="K28" s="14"/>
    </row>
    <row r="29" spans="2:20" x14ac:dyDescent="0.3">
      <c r="E29" s="2"/>
      <c r="F29" s="17" t="s">
        <v>26</v>
      </c>
      <c r="G29" s="17"/>
      <c r="H29" s="41">
        <v>4000000</v>
      </c>
      <c r="I29" s="41"/>
      <c r="J29" s="41">
        <v>3752345</v>
      </c>
      <c r="K29" s="41"/>
    </row>
    <row r="30" spans="2:20" x14ac:dyDescent="0.3">
      <c r="E30" s="2"/>
      <c r="F30" s="2"/>
      <c r="G30" s="2"/>
      <c r="H30" s="2"/>
      <c r="I30" s="2"/>
      <c r="K30" s="2"/>
    </row>
    <row r="31" spans="2:20" x14ac:dyDescent="0.3">
      <c r="E31" s="2"/>
      <c r="F31" s="18" t="s">
        <v>27</v>
      </c>
      <c r="G31" s="18"/>
      <c r="H31" s="40">
        <v>1250000</v>
      </c>
      <c r="I31" s="40"/>
      <c r="J31" s="40">
        <v>650987</v>
      </c>
      <c r="K31" s="40"/>
    </row>
    <row r="32" spans="2:20" x14ac:dyDescent="0.3">
      <c r="E32" s="2"/>
      <c r="F32" s="6"/>
      <c r="G32" s="2"/>
      <c r="H32" s="2"/>
      <c r="I32" s="2"/>
      <c r="J32" s="15"/>
    </row>
    <row r="33" spans="5:11" x14ac:dyDescent="0.3">
      <c r="E33" s="2"/>
      <c r="F33" s="2"/>
      <c r="G33" s="2"/>
      <c r="H33" s="2"/>
      <c r="I33" s="2"/>
      <c r="J33" s="2"/>
      <c r="K33" s="2"/>
    </row>
  </sheetData>
  <mergeCells count="19">
    <mergeCell ref="J31:K31"/>
    <mergeCell ref="H31:I31"/>
    <mergeCell ref="J29:K29"/>
    <mergeCell ref="H29:I29"/>
    <mergeCell ref="J27:K27"/>
    <mergeCell ref="H27:I27"/>
    <mergeCell ref="H26:I26"/>
    <mergeCell ref="J26:K26"/>
    <mergeCell ref="J14:K17"/>
    <mergeCell ref="F1:K1"/>
    <mergeCell ref="F14:G17"/>
    <mergeCell ref="F13:G13"/>
    <mergeCell ref="H13:I13"/>
    <mergeCell ref="H14:I17"/>
    <mergeCell ref="J9:K9"/>
    <mergeCell ref="J7:K7"/>
    <mergeCell ref="J6:K6"/>
    <mergeCell ref="J4:K4"/>
    <mergeCell ref="J13:K13"/>
  </mergeCells>
  <pageMargins left="0.25" right="0.25" top="0.75" bottom="0.75" header="0.3" footer="0.3"/>
  <pageSetup orientation="landscape" r:id="rId1"/>
  <headerFooter>
    <oddFooter>&amp;L(c) 2016&amp;RDesign by www.spreadsheetshoppe.com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 Dashboard</vt:lpstr>
      <vt:lpstr>'KPI Dashboard'!Print_Area</vt:lpstr>
    </vt:vector>
  </TitlesOfParts>
  <Company>HoganTaylor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2016-05-01T13:22:08Z</cp:lastPrinted>
  <dcterms:created xsi:type="dcterms:W3CDTF">2016-04-28T21:48:15Z</dcterms:created>
  <dcterms:modified xsi:type="dcterms:W3CDTF">2016-05-01T13:22:17Z</dcterms:modified>
</cp:coreProperties>
</file>